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PTI\"/>
    </mc:Choice>
  </mc:AlternateContent>
  <bookViews>
    <workbookView xWindow="0" yWindow="0" windowWidth="28800" windowHeight="12210"/>
  </bookViews>
  <sheets>
    <sheet name="6 féléves" sheetId="1" r:id="rId1"/>
  </sheets>
  <definedNames>
    <definedName name="_xlnm._FilterDatabase" localSheetId="0" hidden="1">'6 féléves'!$A$8:$S$87</definedName>
    <definedName name="_xlnm.Print_Titles" localSheetId="0">'6 féléves'!$7:$8</definedName>
    <definedName name="_xlnm.Print_Area" localSheetId="0">'6 féléves'!$A$1:$N$87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K81" i="1"/>
  <c r="J81" i="1"/>
  <c r="I81" i="1"/>
  <c r="H81" i="1"/>
  <c r="H82" i="1" s="1"/>
  <c r="H55" i="1"/>
  <c r="I55" i="1"/>
  <c r="J55" i="1"/>
  <c r="J56" i="1" s="1"/>
  <c r="K55" i="1"/>
  <c r="K39" i="1"/>
  <c r="J39" i="1"/>
  <c r="J40" i="1" s="1"/>
  <c r="I39" i="1"/>
  <c r="H39" i="1"/>
  <c r="H70" i="1"/>
  <c r="H71" i="1" s="1"/>
  <c r="I70" i="1"/>
  <c r="J70" i="1"/>
  <c r="J71" i="1" s="1"/>
  <c r="K70" i="1"/>
  <c r="H56" i="1" l="1"/>
  <c r="I25" i="1"/>
  <c r="J25" i="1"/>
  <c r="K25" i="1"/>
  <c r="H25" i="1"/>
  <c r="I16" i="1"/>
  <c r="J16" i="1"/>
  <c r="K16" i="1"/>
  <c r="H16" i="1"/>
  <c r="J26" i="1" l="1"/>
  <c r="J17" i="1"/>
  <c r="N3" i="1" l="1"/>
  <c r="H40" i="1" l="1"/>
  <c r="H26" i="1"/>
  <c r="H17" i="1"/>
  <c r="M3" i="1" l="1"/>
</calcChain>
</file>

<file path=xl/sharedStrings.xml><?xml version="1.0" encoding="utf-8"?>
<sst xmlns="http://schemas.openxmlformats.org/spreadsheetml/2006/main" count="593" uniqueCount="253">
  <si>
    <t>Szak megnevezése: Programtervező informatikus alapképzési szak</t>
  </si>
  <si>
    <t>Szakfelelős/Programme coordinator: Dr. Falucskai János</t>
  </si>
  <si>
    <t>Name of the programme: Computer Science BSc</t>
  </si>
  <si>
    <t>Specializációk: Szoftverfejlesztő informatikus, Kiberbiztonság</t>
  </si>
  <si>
    <t>Képzés óraszáma/Number of training hours:</t>
  </si>
  <si>
    <t>Specialisations: Software Developer, Cyber Security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</si>
  <si>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</si>
  <si>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</si>
  <si>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</si>
  <si>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</si>
  <si>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</si>
  <si>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</si>
  <si>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</si>
  <si>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</si>
  <si>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</si>
  <si>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</si>
  <si>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</si>
  <si>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</si>
  <si>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</si>
  <si>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</si>
  <si>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</si>
  <si>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BAI0001</t>
  </si>
  <si>
    <t>Digitális alkalmazások</t>
  </si>
  <si>
    <t>Digital Applications</t>
  </si>
  <si>
    <t>-</t>
  </si>
  <si>
    <t>Tanyiné dr. Kocsis Anikó</t>
  </si>
  <si>
    <t>MII</t>
  </si>
  <si>
    <t>G</t>
  </si>
  <si>
    <t>A</t>
  </si>
  <si>
    <t>*</t>
  </si>
  <si>
    <t>BAI0179</t>
  </si>
  <si>
    <t>Lineáris algebra</t>
  </si>
  <si>
    <t>Linear Algebra</t>
  </si>
  <si>
    <t>Vattamány Szabolcs</t>
  </si>
  <si>
    <t>K</t>
  </si>
  <si>
    <t>PMB1104, FPI2105, BPI2142, BPI1101</t>
  </si>
  <si>
    <t>BPI1102</t>
  </si>
  <si>
    <t>Logikai alapok a programozáshoz</t>
  </si>
  <si>
    <t xml:space="preserve">Logic  Foundations of Programming </t>
  </si>
  <si>
    <t>Dr. Beszeda Imre</t>
  </si>
  <si>
    <t>MAI</t>
  </si>
  <si>
    <t>PMB1215</t>
  </si>
  <si>
    <t>BAI0181</t>
  </si>
  <si>
    <t>Programozási nyelvek I.</t>
  </si>
  <si>
    <t>Programming Languages I.</t>
  </si>
  <si>
    <t>Vályi Sándor Zoltán</t>
  </si>
  <si>
    <t>PMB1204, FPI1102, BPI1103</t>
  </si>
  <si>
    <t>BAI0184</t>
  </si>
  <si>
    <t>Számítógép architektúrák</t>
  </si>
  <si>
    <t>Computer Architectures</t>
  </si>
  <si>
    <t>Dr. Falucskai János</t>
  </si>
  <si>
    <t>PMB1202, FPI1101, BPI1105</t>
  </si>
  <si>
    <t>BAI0189</t>
  </si>
  <si>
    <t>Bevezetés az informatikába</t>
  </si>
  <si>
    <t>Foundations of informatics</t>
  </si>
  <si>
    <t>PMB1201 FPI1103 BPI1106 BAI0173</t>
  </si>
  <si>
    <t>Az intézményi kínálat szerint szabadon választható tantárgy</t>
  </si>
  <si>
    <t>An optional course according to the institutional offer</t>
  </si>
  <si>
    <t>C</t>
  </si>
  <si>
    <t>Féléves óraszám:</t>
  </si>
  <si>
    <t>BAI0002</t>
  </si>
  <si>
    <t>Környezet és ember</t>
  </si>
  <si>
    <t>Environment and Human</t>
  </si>
  <si>
    <t>Szólláthné dr. Sebestyén Zita</t>
  </si>
  <si>
    <t>KOI</t>
  </si>
  <si>
    <t>BAI0174</t>
  </si>
  <si>
    <t>Diszkrét matematika</t>
  </si>
  <si>
    <t>Discrete Mathematics</t>
  </si>
  <si>
    <t>Nagy Dóra</t>
  </si>
  <si>
    <t>PMB1101, BPI1207</t>
  </si>
  <si>
    <t>BAI0170</t>
  </si>
  <si>
    <t>Adatszerkezetek és algoritmusok</t>
  </si>
  <si>
    <t>Data Structures and Algorithms</t>
  </si>
  <si>
    <t>PMB1207, FPI2210, BPI1208</t>
  </si>
  <si>
    <t>BAI0182</t>
  </si>
  <si>
    <t>Programozási nyelvek II.</t>
  </si>
  <si>
    <t>Programming Languages II.</t>
  </si>
  <si>
    <t>PMB1205, FPI2209, BPI1204</t>
  </si>
  <si>
    <t>BAI0180</t>
  </si>
  <si>
    <t>Operációs rendszerek</t>
  </si>
  <si>
    <t>Operating Systems</t>
  </si>
  <si>
    <t>PMB1206, FPI2206, BPI1209</t>
  </si>
  <si>
    <t>BAI0169</t>
  </si>
  <si>
    <t>Adatbázisrendszerek</t>
  </si>
  <si>
    <t>Database Systems</t>
  </si>
  <si>
    <t>PMB1211, FPI2207, BPI1210</t>
  </si>
  <si>
    <t>BAI0172</t>
  </si>
  <si>
    <t>Analízis</t>
  </si>
  <si>
    <t>Mathematical Analysis</t>
  </si>
  <si>
    <t>Dr. Blahota István</t>
  </si>
  <si>
    <t>PMB1105, PMB1106, BPI1111</t>
  </si>
  <si>
    <t>BPI1112</t>
  </si>
  <si>
    <t>Operációkutatás</t>
  </si>
  <si>
    <t>Operations Research</t>
  </si>
  <si>
    <t>PMB1109, BPI2143</t>
  </si>
  <si>
    <t>BPI1116</t>
  </si>
  <si>
    <t>Programozási technológiák</t>
  </si>
  <si>
    <t>Programming Technology</t>
  </si>
  <si>
    <t>PMB1209,BPI1113</t>
  </si>
  <si>
    <t>BAI0175</t>
  </si>
  <si>
    <t>Hálózati architektúrák és osztott rendszerek</t>
  </si>
  <si>
    <t>Network Architectures and Distributed Systems</t>
  </si>
  <si>
    <t>PMB1208, FPI1111, BPI1114</t>
  </si>
  <si>
    <t>BPI1115</t>
  </si>
  <si>
    <t>Szakmai gyakorlat I.</t>
  </si>
  <si>
    <t>Professional Practice I.</t>
  </si>
  <si>
    <t>Vegera József</t>
  </si>
  <si>
    <t>AI</t>
  </si>
  <si>
    <t>PMB1501, FPI1218</t>
  </si>
  <si>
    <t>Specializáció</t>
  </si>
  <si>
    <t>Szoftverfejlesztő</t>
  </si>
  <si>
    <t>BPI2131</t>
  </si>
  <si>
    <t>Adatbázisrendszerek üzemeltetése</t>
  </si>
  <si>
    <t>Database Managemenet and System Services</t>
  </si>
  <si>
    <t>B</t>
  </si>
  <si>
    <t>BPI2119</t>
  </si>
  <si>
    <t>Rendszerközeli programozás</t>
  </si>
  <si>
    <t>Low-level programming</t>
  </si>
  <si>
    <t>Losonczi Péter</t>
  </si>
  <si>
    <t>Kiberbiztonság</t>
  </si>
  <si>
    <t>BPI3110</t>
  </si>
  <si>
    <t>Kriptográfia és adatvédelem</t>
  </si>
  <si>
    <t>Criptography and Privacy</t>
  </si>
  <si>
    <t>BPI3120</t>
  </si>
  <si>
    <t>Operációs rendszerek biztonsága</t>
  </si>
  <si>
    <t>Operating system security</t>
  </si>
  <si>
    <t>Dancs Sándor</t>
  </si>
  <si>
    <t>BPI1220</t>
  </si>
  <si>
    <t>Numerikus analízis</t>
  </si>
  <si>
    <t>Numerical Analysis</t>
  </si>
  <si>
    <t>PMB1110</t>
  </si>
  <si>
    <t>BAI0190</t>
  </si>
  <si>
    <t>Valószínűségszámítás és statisztika</t>
  </si>
  <si>
    <t>Probability and Statistics</t>
  </si>
  <si>
    <t>PMB1108,BPI1221, BPI1222,BAI0185</t>
  </si>
  <si>
    <t>BAI0171</t>
  </si>
  <si>
    <t>Algoritmusok tervezése és elemzése</t>
  </si>
  <si>
    <t>Algorithm Theory</t>
  </si>
  <si>
    <t>PMB1213</t>
  </si>
  <si>
    <t>BPI1223</t>
  </si>
  <si>
    <t>Programozási környezetek</t>
  </si>
  <si>
    <t>Programming Environments</t>
  </si>
  <si>
    <t>PMB1221</t>
  </si>
  <si>
    <t>BPI1224</t>
  </si>
  <si>
    <t>Internet eszközök és szolgáltatások</t>
  </si>
  <si>
    <t>Internet Tools and Services</t>
  </si>
  <si>
    <t>PMB1222</t>
  </si>
  <si>
    <t>BPI1216</t>
  </si>
  <si>
    <t>Szakmai gyakorlat II.</t>
  </si>
  <si>
    <t>Professional Practice II.</t>
  </si>
  <si>
    <t>PMB1502, FPI1218</t>
  </si>
  <si>
    <t>BPI2225</t>
  </si>
  <si>
    <t>Számítógépi grafika</t>
  </si>
  <si>
    <t>Computer Graphics</t>
  </si>
  <si>
    <t>Dr. Iszály Ferenc Zalán</t>
  </si>
  <si>
    <t>PMB1227, FPI1208</t>
  </si>
  <si>
    <t>BPI2226</t>
  </si>
  <si>
    <t>Linux és shell programozás</t>
  </si>
  <si>
    <t>Linux and shell programming</t>
  </si>
  <si>
    <t>PMB2506</t>
  </si>
  <si>
    <t>BPI3210</t>
  </si>
  <si>
    <t>Hálózati biztonság</t>
  </si>
  <si>
    <t>Network security</t>
  </si>
  <si>
    <t>Halász Attila</t>
  </si>
  <si>
    <t>BPI3220</t>
  </si>
  <si>
    <t>Biztonságos szoftverfejlesztés, webalkalmazás-biztonság</t>
  </si>
  <si>
    <t>Secure software development, web application security</t>
  </si>
  <si>
    <t>BPI1129</t>
  </si>
  <si>
    <t>Formális nyelvek, automaták</t>
  </si>
  <si>
    <t>Formal Languages and Automata</t>
  </si>
  <si>
    <t>Dr. Dömösi Pál Béla</t>
  </si>
  <si>
    <t>PMB1217</t>
  </si>
  <si>
    <t>BPI1128</t>
  </si>
  <si>
    <t>Szakdolgozat I.</t>
  </si>
  <si>
    <t>Thesis I.</t>
  </si>
  <si>
    <t>PMB1901</t>
  </si>
  <si>
    <t>BPI1117</t>
  </si>
  <si>
    <t>Szakmai gyakorlat III.</t>
  </si>
  <si>
    <t>Professional Practice III.</t>
  </si>
  <si>
    <t>PMB1503, FPI1218</t>
  </si>
  <si>
    <t>BPI2130</t>
  </si>
  <si>
    <t>Mobilalkalmazás-fejlesztés</t>
  </si>
  <si>
    <t>Mobile application development</t>
  </si>
  <si>
    <t>FPI2112</t>
  </si>
  <si>
    <t>BAI0168</t>
  </si>
  <si>
    <t xml:space="preserve">A rendszerfejlesztés technológiája és módszertana </t>
  </si>
  <si>
    <t xml:space="preserve">Technology and methodology of system-development </t>
  </si>
  <si>
    <t xml:space="preserve">BAI0182 </t>
  </si>
  <si>
    <t>PMB1219, FPI2116, BPI2118</t>
  </si>
  <si>
    <t>BAI0176</t>
  </si>
  <si>
    <t>Hálózati operációs rendszerek és IoT technológia</t>
  </si>
  <si>
    <t>Network Operating Systems and IoT technology</t>
  </si>
  <si>
    <t>BPI2144, BPI2132</t>
  </si>
  <si>
    <t>BAI0194</t>
  </si>
  <si>
    <t>GUI programozás</t>
  </si>
  <si>
    <t>GUI programming</t>
  </si>
  <si>
    <t>BPI2145, BMI1702,BPI2134</t>
  </si>
  <si>
    <t>BPI3310</t>
  </si>
  <si>
    <t>Etikus hackelés és sérülékenységvizsgálat</t>
  </si>
  <si>
    <t>Ethical hacking and vulnerability assessment</t>
  </si>
  <si>
    <t>dr. Szabó István</t>
  </si>
  <si>
    <t>BPI3320</t>
  </si>
  <si>
    <t>Felhőszolgáltatások biztonsága</t>
  </si>
  <si>
    <t>Cloud services security</t>
  </si>
  <si>
    <t>Szabó József Mihály</t>
  </si>
  <si>
    <t>BPI3330</t>
  </si>
  <si>
    <t>IoT rendszerek biztonsága</t>
  </si>
  <si>
    <t>Security of IoT systems</t>
  </si>
  <si>
    <t>BPI3340</t>
  </si>
  <si>
    <t>Mesterséges intelligencia a kiberbiztonságban</t>
  </si>
  <si>
    <t>Artificial Intelligence in cybersecurity</t>
  </si>
  <si>
    <t>BPI1237</t>
  </si>
  <si>
    <t>Fordítóprogramok</t>
  </si>
  <si>
    <t>Compilers</t>
  </si>
  <si>
    <t>BPI1127</t>
  </si>
  <si>
    <t>PMB1220</t>
  </si>
  <si>
    <t>BAI0178</t>
  </si>
  <si>
    <t>Informatikai jogi és vállalkozási ismeretek</t>
  </si>
  <si>
    <t>IT law and Entrepreneurship</t>
  </si>
  <si>
    <t>BPI1238</t>
  </si>
  <si>
    <t>BPI1229</t>
  </si>
  <si>
    <t>Szakdolgozat II.</t>
  </si>
  <si>
    <t>Thesis II.</t>
  </si>
  <si>
    <t>PMB1902</t>
  </si>
  <si>
    <t>BAI0177</t>
  </si>
  <si>
    <t>Informatikai biztonság</t>
  </si>
  <si>
    <t>IT Security</t>
  </si>
  <si>
    <t>PMB1226, PMB2516, BPI2240</t>
  </si>
  <si>
    <t>BPI2241</t>
  </si>
  <si>
    <t>Web-alkalmazas-fejlesztés projektmunkában</t>
  </si>
  <si>
    <t>Web application development</t>
  </si>
  <si>
    <t>FPI2117</t>
  </si>
  <si>
    <t>BPI3410</t>
  </si>
  <si>
    <t>Biztonsági incidens kezelés és forenzikus vizsgálatok</t>
  </si>
  <si>
    <t>Security incident handling and digital forensics</t>
  </si>
  <si>
    <t>BPI3420</t>
  </si>
  <si>
    <t>Információbiztonsági menedzsment és audit</t>
  </si>
  <si>
    <t>Information security management, security audit</t>
  </si>
  <si>
    <t>Idegen nyelven választható tantárgyak/optional courses in a foreign language</t>
  </si>
  <si>
    <t>BAI0191</t>
  </si>
  <si>
    <t>Lineáris algebra (angol)</t>
  </si>
  <si>
    <t>PMB1104, FPI2105, BPI1101, BPI2142,BAI0188</t>
  </si>
  <si>
    <t>BPI2146</t>
  </si>
  <si>
    <t>Operációkutatás (angol)</t>
  </si>
  <si>
    <t>PMB1109 BPI1112,BPI2143</t>
  </si>
  <si>
    <t>BAI0192</t>
  </si>
  <si>
    <t>Hálózati operációs rendszerek és IoT technológia (angol)</t>
  </si>
  <si>
    <t>BPI2132, BPI2144</t>
  </si>
  <si>
    <t>BAI0193</t>
  </si>
  <si>
    <t>GUI programozás (angol)</t>
  </si>
  <si>
    <t>BPI2134,BPI2145</t>
  </si>
  <si>
    <t>Sikolya-Kertész Kinga</t>
  </si>
  <si>
    <t>2025 szeptemberétől/from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</si>
</sst>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.5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1" fillId="7" borderId="0" xfId="0" applyFont="1" applyFill="1" applyAlignment="1">
      <alignment vertical="center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0" fillId="0" borderId="16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1" fontId="3" fillId="3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" fontId="6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" fillId="8" borderId="0" xfId="0" applyNumberFormat="1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720866</xdr:colOff>
      <xdr:row>4</xdr:row>
      <xdr:rowOff>72330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view="pageBreakPreview" zoomScale="90" zoomScaleNormal="90" zoomScaleSheetLayoutView="90" workbookViewId="0">
      <selection activeCell="E10" sqref="E10"/>
    </sheetView>
  </sheetViews>
  <sheetFormatPr defaultRowHeight="17.25" x14ac:dyDescent="0.3"/>
  <cols>
    <col min="1" max="1" width="9" style="12" customWidth="1"/>
    <col min="2" max="2" width="9.42578125" style="3" customWidth="1"/>
    <col min="3" max="3" width="33.28515625" style="11" customWidth="1"/>
    <col min="4" max="4" width="28.85546875" style="3" customWidth="1"/>
    <col min="5" max="5" width="12" style="3" customWidth="1"/>
    <col min="6" max="6" width="24.5703125" style="3" customWidth="1"/>
    <col min="7" max="7" width="10.5703125" style="3" customWidth="1"/>
    <col min="8" max="9" width="7.5703125" style="12" customWidth="1"/>
    <col min="10" max="10" width="13.140625" style="12" customWidth="1"/>
    <col min="11" max="11" width="7" style="13" customWidth="1"/>
    <col min="12" max="12" width="6.7109375" style="14" customWidth="1"/>
    <col min="13" max="13" width="7" style="14" customWidth="1"/>
    <col min="14" max="14" width="17.85546875" style="3" customWidth="1"/>
    <col min="15" max="15" width="8.85546875" style="29"/>
  </cols>
  <sheetData>
    <row r="1" spans="1:15" x14ac:dyDescent="0.3">
      <c r="B1" s="1"/>
      <c r="C1" s="20"/>
      <c r="D1" s="16" t="s">
        <v>0</v>
      </c>
      <c r="E1" s="23"/>
      <c r="F1" s="23"/>
      <c r="G1" s="1"/>
      <c r="H1" s="25" t="s">
        <v>1</v>
      </c>
      <c r="I1" s="4"/>
      <c r="J1" s="4"/>
      <c r="L1" s="25"/>
      <c r="M1" s="7"/>
      <c r="N1" s="6"/>
    </row>
    <row r="2" spans="1:15" x14ac:dyDescent="0.3">
      <c r="B2" s="1"/>
      <c r="C2" s="2"/>
      <c r="D2" s="16" t="s">
        <v>2</v>
      </c>
      <c r="E2" s="16"/>
      <c r="F2" s="16"/>
      <c r="G2" s="1"/>
      <c r="H2" s="4"/>
      <c r="I2" s="4"/>
      <c r="J2" s="4"/>
      <c r="K2" s="7"/>
      <c r="M2" s="2"/>
      <c r="N2" s="24"/>
    </row>
    <row r="3" spans="1:15" x14ac:dyDescent="0.3">
      <c r="B3" s="1"/>
      <c r="C3" s="22"/>
      <c r="D3" s="26" t="s">
        <v>3</v>
      </c>
      <c r="E3" s="26"/>
      <c r="F3" s="26"/>
      <c r="G3" s="1"/>
      <c r="H3" s="19" t="s">
        <v>4</v>
      </c>
      <c r="I3" s="4"/>
      <c r="J3" s="19"/>
      <c r="K3" s="19"/>
      <c r="L3" s="19"/>
      <c r="M3" s="18">
        <f>SUM(H17,H26,H40,H56,H66,H80)</f>
        <v>1137</v>
      </c>
      <c r="N3" s="18">
        <f>SUM(J17,J26,J40,J56,J66,J80)</f>
        <v>160</v>
      </c>
    </row>
    <row r="4" spans="1:15" x14ac:dyDescent="0.3">
      <c r="B4" s="1"/>
      <c r="C4" s="2"/>
      <c r="D4" s="26" t="s">
        <v>5</v>
      </c>
      <c r="E4" s="26"/>
      <c r="F4" s="26"/>
      <c r="G4" s="1"/>
      <c r="H4" s="4"/>
      <c r="I4" s="4"/>
      <c r="J4" s="4"/>
      <c r="L4" s="4"/>
      <c r="M4" s="13"/>
      <c r="N4" s="6"/>
    </row>
    <row r="5" spans="1:15" x14ac:dyDescent="0.3">
      <c r="B5" s="1"/>
      <c r="C5" s="21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3">
      <c r="A6" s="9" t="s">
        <v>252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3">
      <c r="A7" s="119" t="s">
        <v>6</v>
      </c>
      <c r="B7" s="116" t="s">
        <v>7</v>
      </c>
      <c r="C7" s="116" t="s">
        <v>8</v>
      </c>
      <c r="D7" s="116" t="s">
        <v>9</v>
      </c>
      <c r="E7" s="116" t="s">
        <v>10</v>
      </c>
      <c r="F7" s="116" t="s">
        <v>11</v>
      </c>
      <c r="G7" s="116" t="s">
        <v>12</v>
      </c>
      <c r="H7" s="121" t="s">
        <v>13</v>
      </c>
      <c r="I7" s="122"/>
      <c r="J7" s="123" t="s">
        <v>14</v>
      </c>
      <c r="K7" s="123" t="s">
        <v>15</v>
      </c>
      <c r="L7" s="116" t="s">
        <v>16</v>
      </c>
      <c r="M7" s="116" t="s">
        <v>17</v>
      </c>
      <c r="N7" s="114" t="s">
        <v>18</v>
      </c>
    </row>
    <row r="8" spans="1:15" ht="36.6" customHeight="1" x14ac:dyDescent="0.3">
      <c r="A8" s="120"/>
      <c r="B8" s="118"/>
      <c r="C8" s="118"/>
      <c r="D8" s="117"/>
      <c r="E8" s="118"/>
      <c r="F8" s="117"/>
      <c r="G8" s="118"/>
      <c r="H8" s="27" t="s">
        <v>19</v>
      </c>
      <c r="I8" s="28" t="s">
        <v>20</v>
      </c>
      <c r="J8" s="124"/>
      <c r="K8" s="124"/>
      <c r="L8" s="118"/>
      <c r="M8" s="118"/>
      <c r="N8" s="115"/>
    </row>
    <row r="9" spans="1:15" s="57" customFormat="1" ht="19.899999999999999" customHeight="1" x14ac:dyDescent="0.2">
      <c r="A9" s="30">
        <v>1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0">
        <v>0</v>
      </c>
      <c r="I9" s="30">
        <v>2</v>
      </c>
      <c r="J9" s="30"/>
      <c r="K9" s="33">
        <v>3</v>
      </c>
      <c r="L9" s="34" t="s">
        <v>27</v>
      </c>
      <c r="M9" s="34" t="s">
        <v>28</v>
      </c>
      <c r="N9" s="31" t="s">
        <v>24</v>
      </c>
      <c r="O9" s="56" t="s">
        <v>29</v>
      </c>
    </row>
    <row r="10" spans="1:15" s="57" customFormat="1" ht="38.25" x14ac:dyDescent="0.2">
      <c r="A10" s="30">
        <v>1</v>
      </c>
      <c r="B10" s="31" t="s">
        <v>30</v>
      </c>
      <c r="C10" s="35" t="s">
        <v>31</v>
      </c>
      <c r="D10" s="35" t="s">
        <v>32</v>
      </c>
      <c r="E10" s="35" t="s">
        <v>24</v>
      </c>
      <c r="F10" s="35" t="s">
        <v>33</v>
      </c>
      <c r="G10" s="36" t="s">
        <v>26</v>
      </c>
      <c r="H10" s="37">
        <v>2</v>
      </c>
      <c r="I10" s="37">
        <v>2</v>
      </c>
      <c r="J10" s="37"/>
      <c r="K10" s="38">
        <v>6</v>
      </c>
      <c r="L10" s="39" t="s">
        <v>34</v>
      </c>
      <c r="M10" s="39" t="s">
        <v>28</v>
      </c>
      <c r="N10" s="35" t="s">
        <v>35</v>
      </c>
      <c r="O10" s="56" t="s">
        <v>29</v>
      </c>
    </row>
    <row r="11" spans="1:15" s="57" customFormat="1" ht="25.5" x14ac:dyDescent="0.2">
      <c r="A11" s="30">
        <v>1</v>
      </c>
      <c r="B11" s="31" t="s">
        <v>36</v>
      </c>
      <c r="C11" s="31" t="s">
        <v>37</v>
      </c>
      <c r="D11" s="31" t="s">
        <v>38</v>
      </c>
      <c r="E11" s="31" t="s">
        <v>24</v>
      </c>
      <c r="F11" s="31" t="s">
        <v>39</v>
      </c>
      <c r="G11" s="32" t="s">
        <v>40</v>
      </c>
      <c r="H11" s="30">
        <v>2</v>
      </c>
      <c r="I11" s="30">
        <v>2</v>
      </c>
      <c r="J11" s="30"/>
      <c r="K11" s="33">
        <v>5</v>
      </c>
      <c r="L11" s="34" t="s">
        <v>34</v>
      </c>
      <c r="M11" s="34" t="s">
        <v>28</v>
      </c>
      <c r="N11" s="31" t="s">
        <v>41</v>
      </c>
      <c r="O11" s="56" t="s">
        <v>29</v>
      </c>
    </row>
    <row r="12" spans="1:15" s="57" customFormat="1" ht="25.5" x14ac:dyDescent="0.2">
      <c r="A12" s="30">
        <v>1</v>
      </c>
      <c r="B12" s="31" t="s">
        <v>42</v>
      </c>
      <c r="C12" s="31" t="s">
        <v>43</v>
      </c>
      <c r="D12" s="31" t="s">
        <v>44</v>
      </c>
      <c r="E12" s="31" t="s">
        <v>24</v>
      </c>
      <c r="F12" s="31" t="s">
        <v>45</v>
      </c>
      <c r="G12" s="32" t="s">
        <v>26</v>
      </c>
      <c r="H12" s="30">
        <v>0</v>
      </c>
      <c r="I12" s="30">
        <v>4</v>
      </c>
      <c r="J12" s="30"/>
      <c r="K12" s="33">
        <v>6</v>
      </c>
      <c r="L12" s="34" t="s">
        <v>27</v>
      </c>
      <c r="M12" s="34" t="s">
        <v>28</v>
      </c>
      <c r="N12" s="31" t="s">
        <v>46</v>
      </c>
      <c r="O12" s="56" t="s">
        <v>29</v>
      </c>
    </row>
    <row r="13" spans="1:15" s="57" customFormat="1" ht="25.5" x14ac:dyDescent="0.2">
      <c r="A13" s="30">
        <v>1</v>
      </c>
      <c r="B13" s="31" t="s">
        <v>47</v>
      </c>
      <c r="C13" s="31" t="s">
        <v>48</v>
      </c>
      <c r="D13" s="31" t="s">
        <v>49</v>
      </c>
      <c r="E13" s="31" t="s">
        <v>24</v>
      </c>
      <c r="F13" s="31" t="s">
        <v>50</v>
      </c>
      <c r="G13" s="32" t="s">
        <v>26</v>
      </c>
      <c r="H13" s="30">
        <v>2</v>
      </c>
      <c r="I13" s="30">
        <v>0</v>
      </c>
      <c r="J13" s="30"/>
      <c r="K13" s="33">
        <v>3</v>
      </c>
      <c r="L13" s="34" t="s">
        <v>34</v>
      </c>
      <c r="M13" s="34" t="s">
        <v>28</v>
      </c>
      <c r="N13" s="31" t="s">
        <v>51</v>
      </c>
      <c r="O13" s="56" t="s">
        <v>29</v>
      </c>
    </row>
    <row r="14" spans="1:15" s="57" customFormat="1" ht="28.15" customHeight="1" x14ac:dyDescent="0.2">
      <c r="A14" s="30">
        <v>1</v>
      </c>
      <c r="B14" s="61" t="s">
        <v>52</v>
      </c>
      <c r="C14" s="31" t="s">
        <v>53</v>
      </c>
      <c r="D14" s="31" t="s">
        <v>54</v>
      </c>
      <c r="E14" s="31" t="s">
        <v>24</v>
      </c>
      <c r="F14" s="31" t="s">
        <v>50</v>
      </c>
      <c r="G14" s="32" t="s">
        <v>26</v>
      </c>
      <c r="H14" s="30">
        <v>1</v>
      </c>
      <c r="I14" s="30">
        <v>2</v>
      </c>
      <c r="J14" s="30"/>
      <c r="K14" s="33">
        <v>5</v>
      </c>
      <c r="L14" s="34" t="s">
        <v>34</v>
      </c>
      <c r="M14" s="34" t="s">
        <v>28</v>
      </c>
      <c r="N14" s="31" t="s">
        <v>55</v>
      </c>
      <c r="O14" s="56" t="s">
        <v>29</v>
      </c>
    </row>
    <row r="15" spans="1:15" s="57" customFormat="1" ht="25.9" customHeight="1" x14ac:dyDescent="0.2">
      <c r="A15" s="37">
        <v>1</v>
      </c>
      <c r="B15" s="35"/>
      <c r="C15" s="40" t="s">
        <v>56</v>
      </c>
      <c r="D15" s="40" t="s">
        <v>57</v>
      </c>
      <c r="E15" s="35"/>
      <c r="F15" s="35"/>
      <c r="G15" s="35"/>
      <c r="H15" s="37">
        <v>1</v>
      </c>
      <c r="I15" s="37">
        <v>0</v>
      </c>
      <c r="J15" s="37"/>
      <c r="K15" s="38">
        <v>2</v>
      </c>
      <c r="L15" s="39"/>
      <c r="M15" s="39" t="s">
        <v>58</v>
      </c>
      <c r="N15" s="35"/>
      <c r="O15" s="56" t="s">
        <v>29</v>
      </c>
    </row>
    <row r="16" spans="1:15" s="59" customFormat="1" ht="12.75" x14ac:dyDescent="0.2">
      <c r="A16" s="41"/>
      <c r="B16" s="42"/>
      <c r="C16" s="42"/>
      <c r="D16" s="42"/>
      <c r="E16" s="42"/>
      <c r="F16" s="42"/>
      <c r="G16" s="42"/>
      <c r="H16" s="43">
        <f>SUM(H9:H15)</f>
        <v>8</v>
      </c>
      <c r="I16" s="43">
        <f t="shared" ref="I16:K16" si="0">SUM(I9:I15)</f>
        <v>12</v>
      </c>
      <c r="J16" s="43">
        <f t="shared" si="0"/>
        <v>0</v>
      </c>
      <c r="K16" s="43">
        <f t="shared" si="0"/>
        <v>30</v>
      </c>
      <c r="L16" s="44"/>
      <c r="M16" s="44"/>
      <c r="N16" s="42"/>
      <c r="O16" s="56" t="s">
        <v>29</v>
      </c>
    </row>
    <row r="17" spans="1:19" s="57" customFormat="1" ht="25.5" x14ac:dyDescent="0.2">
      <c r="A17" s="41"/>
      <c r="B17" s="45"/>
      <c r="C17" s="45"/>
      <c r="D17" s="45"/>
      <c r="E17" s="45"/>
      <c r="F17" s="45"/>
      <c r="G17" s="46" t="s">
        <v>59</v>
      </c>
      <c r="H17" s="112">
        <f>SUM(H16:I16)*14</f>
        <v>280</v>
      </c>
      <c r="I17" s="113"/>
      <c r="J17" s="47">
        <f>SUM(J16)</f>
        <v>0</v>
      </c>
      <c r="K17" s="48"/>
      <c r="L17" s="49"/>
      <c r="M17" s="49"/>
      <c r="N17" s="45"/>
      <c r="O17" s="56" t="s">
        <v>29</v>
      </c>
    </row>
    <row r="18" spans="1:19" s="57" customFormat="1" ht="24.95" customHeight="1" x14ac:dyDescent="0.2">
      <c r="A18" s="50">
        <v>2</v>
      </c>
      <c r="B18" s="51" t="s">
        <v>60</v>
      </c>
      <c r="C18" s="51" t="s">
        <v>61</v>
      </c>
      <c r="D18" s="51" t="s">
        <v>62</v>
      </c>
      <c r="E18" s="51" t="s">
        <v>24</v>
      </c>
      <c r="F18" s="51" t="s">
        <v>63</v>
      </c>
      <c r="G18" s="52" t="s">
        <v>64</v>
      </c>
      <c r="H18" s="50">
        <v>1</v>
      </c>
      <c r="I18" s="50">
        <v>0</v>
      </c>
      <c r="J18" s="50"/>
      <c r="K18" s="53">
        <v>2</v>
      </c>
      <c r="L18" s="54" t="s">
        <v>34</v>
      </c>
      <c r="M18" s="54" t="s">
        <v>28</v>
      </c>
      <c r="N18" s="51" t="s">
        <v>24</v>
      </c>
      <c r="O18" s="56" t="s">
        <v>29</v>
      </c>
      <c r="S18" s="60"/>
    </row>
    <row r="19" spans="1:19" s="57" customFormat="1" ht="24.95" customHeight="1" x14ac:dyDescent="0.2">
      <c r="A19" s="50">
        <v>2</v>
      </c>
      <c r="B19" s="51" t="s">
        <v>65</v>
      </c>
      <c r="C19" s="51" t="s">
        <v>66</v>
      </c>
      <c r="D19" s="51" t="s">
        <v>67</v>
      </c>
      <c r="E19" s="51" t="s">
        <v>24</v>
      </c>
      <c r="F19" s="51" t="s">
        <v>68</v>
      </c>
      <c r="G19" s="52" t="s">
        <v>26</v>
      </c>
      <c r="H19" s="50">
        <v>2</v>
      </c>
      <c r="I19" s="50">
        <v>2</v>
      </c>
      <c r="J19" s="50"/>
      <c r="K19" s="53">
        <v>6</v>
      </c>
      <c r="L19" s="54" t="s">
        <v>27</v>
      </c>
      <c r="M19" s="54" t="s">
        <v>28</v>
      </c>
      <c r="N19" s="51" t="s">
        <v>69</v>
      </c>
      <c r="O19" s="56" t="s">
        <v>29</v>
      </c>
    </row>
    <row r="20" spans="1:19" s="57" customFormat="1" ht="24.95" customHeight="1" x14ac:dyDescent="0.2">
      <c r="A20" s="50">
        <v>2</v>
      </c>
      <c r="B20" s="51" t="s">
        <v>70</v>
      </c>
      <c r="C20" s="51" t="s">
        <v>71</v>
      </c>
      <c r="D20" s="51" t="s">
        <v>72</v>
      </c>
      <c r="E20" s="51" t="s">
        <v>42</v>
      </c>
      <c r="F20" s="51" t="s">
        <v>50</v>
      </c>
      <c r="G20" s="52" t="s">
        <v>26</v>
      </c>
      <c r="H20" s="50">
        <v>0</v>
      </c>
      <c r="I20" s="50">
        <v>2</v>
      </c>
      <c r="J20" s="50"/>
      <c r="K20" s="53">
        <v>3</v>
      </c>
      <c r="L20" s="54" t="s">
        <v>27</v>
      </c>
      <c r="M20" s="54" t="s">
        <v>28</v>
      </c>
      <c r="N20" s="51" t="s">
        <v>73</v>
      </c>
      <c r="O20" s="56" t="s">
        <v>29</v>
      </c>
    </row>
    <row r="21" spans="1:19" s="57" customFormat="1" ht="24.95" customHeight="1" x14ac:dyDescent="0.2">
      <c r="A21" s="50">
        <v>2</v>
      </c>
      <c r="B21" s="51" t="s">
        <v>74</v>
      </c>
      <c r="C21" s="51" t="s">
        <v>75</v>
      </c>
      <c r="D21" s="51" t="s">
        <v>76</v>
      </c>
      <c r="E21" s="51" t="s">
        <v>42</v>
      </c>
      <c r="F21" s="51" t="s">
        <v>50</v>
      </c>
      <c r="G21" s="52" t="s">
        <v>26</v>
      </c>
      <c r="H21" s="50">
        <v>0</v>
      </c>
      <c r="I21" s="50">
        <v>4</v>
      </c>
      <c r="J21" s="50"/>
      <c r="K21" s="53">
        <v>6</v>
      </c>
      <c r="L21" s="54" t="s">
        <v>27</v>
      </c>
      <c r="M21" s="54" t="s">
        <v>28</v>
      </c>
      <c r="N21" s="51" t="s">
        <v>77</v>
      </c>
      <c r="O21" s="56" t="s">
        <v>29</v>
      </c>
      <c r="Q21" s="58"/>
    </row>
    <row r="22" spans="1:19" s="57" customFormat="1" ht="24.95" customHeight="1" x14ac:dyDescent="0.2">
      <c r="A22" s="50">
        <v>2</v>
      </c>
      <c r="B22" s="51" t="s">
        <v>78</v>
      </c>
      <c r="C22" s="51" t="s">
        <v>79</v>
      </c>
      <c r="D22" s="51" t="s">
        <v>80</v>
      </c>
      <c r="E22" s="51" t="s">
        <v>24</v>
      </c>
      <c r="F22" s="51" t="s">
        <v>45</v>
      </c>
      <c r="G22" s="52" t="s">
        <v>26</v>
      </c>
      <c r="H22" s="50">
        <v>0</v>
      </c>
      <c r="I22" s="50">
        <v>4</v>
      </c>
      <c r="J22" s="50"/>
      <c r="K22" s="53">
        <v>6</v>
      </c>
      <c r="L22" s="54" t="s">
        <v>27</v>
      </c>
      <c r="M22" s="54" t="s">
        <v>28</v>
      </c>
      <c r="N22" s="51" t="s">
        <v>81</v>
      </c>
      <c r="O22" s="56" t="s">
        <v>29</v>
      </c>
    </row>
    <row r="23" spans="1:19" s="57" customFormat="1" ht="24.95" customHeight="1" x14ac:dyDescent="0.2">
      <c r="A23" s="50">
        <v>2</v>
      </c>
      <c r="B23" s="51" t="s">
        <v>82</v>
      </c>
      <c r="C23" s="51" t="s">
        <v>83</v>
      </c>
      <c r="D23" s="51" t="s">
        <v>84</v>
      </c>
      <c r="E23" s="51" t="s">
        <v>24</v>
      </c>
      <c r="F23" s="51" t="s">
        <v>45</v>
      </c>
      <c r="G23" s="52" t="s">
        <v>26</v>
      </c>
      <c r="H23" s="50">
        <v>2</v>
      </c>
      <c r="I23" s="50">
        <v>2</v>
      </c>
      <c r="J23" s="50"/>
      <c r="K23" s="53">
        <v>5</v>
      </c>
      <c r="L23" s="54" t="s">
        <v>34</v>
      </c>
      <c r="M23" s="54" t="s">
        <v>28</v>
      </c>
      <c r="N23" s="51" t="s">
        <v>85</v>
      </c>
      <c r="O23" s="56" t="s">
        <v>29</v>
      </c>
      <c r="R23" s="58"/>
    </row>
    <row r="24" spans="1:19" s="57" customFormat="1" ht="25.9" customHeight="1" x14ac:dyDescent="0.2">
      <c r="A24" s="50">
        <v>2</v>
      </c>
      <c r="B24" s="51"/>
      <c r="C24" s="51" t="s">
        <v>56</v>
      </c>
      <c r="D24" s="51" t="s">
        <v>57</v>
      </c>
      <c r="E24" s="51"/>
      <c r="F24" s="51"/>
      <c r="G24" s="51"/>
      <c r="H24" s="50">
        <v>1</v>
      </c>
      <c r="I24" s="50">
        <v>0</v>
      </c>
      <c r="J24" s="50"/>
      <c r="K24" s="53">
        <v>2</v>
      </c>
      <c r="L24" s="54"/>
      <c r="M24" s="54" t="s">
        <v>58</v>
      </c>
      <c r="N24" s="51"/>
      <c r="O24" s="56" t="s">
        <v>29</v>
      </c>
    </row>
    <row r="25" spans="1:19" s="59" customFormat="1" ht="12.75" x14ac:dyDescent="0.2">
      <c r="A25" s="41"/>
      <c r="B25" s="42"/>
      <c r="C25" s="42"/>
      <c r="D25" s="42"/>
      <c r="E25" s="42"/>
      <c r="F25" s="42"/>
      <c r="G25" s="42"/>
      <c r="H25" s="43">
        <f>SUM(H18:H24)</f>
        <v>6</v>
      </c>
      <c r="I25" s="43">
        <f t="shared" ref="I25:K25" si="1">SUM(I18:I24)</f>
        <v>14</v>
      </c>
      <c r="J25" s="43">
        <f t="shared" si="1"/>
        <v>0</v>
      </c>
      <c r="K25" s="43">
        <f t="shared" si="1"/>
        <v>30</v>
      </c>
      <c r="L25" s="44"/>
      <c r="M25" s="44"/>
      <c r="N25" s="42"/>
      <c r="O25" s="56" t="s">
        <v>29</v>
      </c>
    </row>
    <row r="26" spans="1:19" s="57" customFormat="1" ht="25.5" x14ac:dyDescent="0.2">
      <c r="A26" s="41"/>
      <c r="B26" s="45"/>
      <c r="C26" s="45"/>
      <c r="D26" s="45"/>
      <c r="E26" s="45"/>
      <c r="F26" s="45"/>
      <c r="G26" s="46" t="s">
        <v>59</v>
      </c>
      <c r="H26" s="112">
        <f>SUM(H25:I25)*14</f>
        <v>280</v>
      </c>
      <c r="I26" s="113"/>
      <c r="J26" s="47">
        <f>SUM(J25)</f>
        <v>0</v>
      </c>
      <c r="K26" s="55"/>
      <c r="L26" s="49"/>
      <c r="M26" s="49"/>
      <c r="N26" s="45"/>
      <c r="O26" s="56" t="s">
        <v>29</v>
      </c>
    </row>
    <row r="27" spans="1:19" s="57" customFormat="1" ht="24.95" customHeight="1" x14ac:dyDescent="0.2">
      <c r="A27" s="30">
        <v>3</v>
      </c>
      <c r="B27" s="31" t="s">
        <v>86</v>
      </c>
      <c r="C27" s="31" t="s">
        <v>87</v>
      </c>
      <c r="D27" s="31" t="s">
        <v>88</v>
      </c>
      <c r="E27" s="31" t="s">
        <v>24</v>
      </c>
      <c r="F27" s="31" t="s">
        <v>89</v>
      </c>
      <c r="G27" s="32" t="s">
        <v>26</v>
      </c>
      <c r="H27" s="30">
        <v>2</v>
      </c>
      <c r="I27" s="30">
        <v>2</v>
      </c>
      <c r="J27" s="30"/>
      <c r="K27" s="33">
        <v>6</v>
      </c>
      <c r="L27" s="34" t="s">
        <v>34</v>
      </c>
      <c r="M27" s="34" t="s">
        <v>28</v>
      </c>
      <c r="N27" s="31" t="s">
        <v>90</v>
      </c>
      <c r="O27" s="56" t="s">
        <v>29</v>
      </c>
    </row>
    <row r="28" spans="1:19" s="57" customFormat="1" ht="24.95" customHeight="1" x14ac:dyDescent="0.2">
      <c r="A28" s="30">
        <v>3</v>
      </c>
      <c r="B28" s="31" t="s">
        <v>91</v>
      </c>
      <c r="C28" s="31" t="s">
        <v>92</v>
      </c>
      <c r="D28" s="31" t="s">
        <v>93</v>
      </c>
      <c r="E28" s="31" t="s">
        <v>30</v>
      </c>
      <c r="F28" s="31" t="s">
        <v>251</v>
      </c>
      <c r="G28" s="32" t="s">
        <v>26</v>
      </c>
      <c r="H28" s="30">
        <v>2</v>
      </c>
      <c r="I28" s="30">
        <v>2</v>
      </c>
      <c r="J28" s="30"/>
      <c r="K28" s="33">
        <v>5</v>
      </c>
      <c r="L28" s="34" t="s">
        <v>27</v>
      </c>
      <c r="M28" s="34" t="s">
        <v>28</v>
      </c>
      <c r="N28" s="31" t="s">
        <v>94</v>
      </c>
      <c r="O28" s="56" t="s">
        <v>29</v>
      </c>
    </row>
    <row r="29" spans="1:19" s="57" customFormat="1" ht="24.95" customHeight="1" x14ac:dyDescent="0.2">
      <c r="A29" s="30">
        <v>3</v>
      </c>
      <c r="B29" s="31" t="s">
        <v>95</v>
      </c>
      <c r="C29" s="31" t="s">
        <v>96</v>
      </c>
      <c r="D29" s="31" t="s">
        <v>97</v>
      </c>
      <c r="E29" s="31" t="s">
        <v>74</v>
      </c>
      <c r="F29" s="31" t="s">
        <v>50</v>
      </c>
      <c r="G29" s="32" t="s">
        <v>26</v>
      </c>
      <c r="H29" s="30">
        <v>0</v>
      </c>
      <c r="I29" s="30">
        <v>4</v>
      </c>
      <c r="J29" s="30"/>
      <c r="K29" s="33">
        <v>6</v>
      </c>
      <c r="L29" s="34" t="s">
        <v>27</v>
      </c>
      <c r="M29" s="34" t="s">
        <v>28</v>
      </c>
      <c r="N29" s="31" t="s">
        <v>98</v>
      </c>
      <c r="O29" s="56" t="s">
        <v>29</v>
      </c>
      <c r="Q29" s="58"/>
      <c r="R29" s="58"/>
    </row>
    <row r="30" spans="1:19" s="57" customFormat="1" ht="24.95" customHeight="1" x14ac:dyDescent="0.2">
      <c r="A30" s="37">
        <v>3</v>
      </c>
      <c r="B30" s="31" t="s">
        <v>99</v>
      </c>
      <c r="C30" s="35" t="s">
        <v>100</v>
      </c>
      <c r="D30" s="35" t="s">
        <v>101</v>
      </c>
      <c r="E30" s="31" t="s">
        <v>24</v>
      </c>
      <c r="F30" s="31" t="s">
        <v>45</v>
      </c>
      <c r="G30" s="32" t="s">
        <v>26</v>
      </c>
      <c r="H30" s="37">
        <v>2</v>
      </c>
      <c r="I30" s="37">
        <v>0</v>
      </c>
      <c r="J30" s="37"/>
      <c r="K30" s="38">
        <v>3</v>
      </c>
      <c r="L30" s="39" t="s">
        <v>34</v>
      </c>
      <c r="M30" s="34" t="s">
        <v>28</v>
      </c>
      <c r="N30" s="35" t="s">
        <v>102</v>
      </c>
      <c r="O30" s="56" t="s">
        <v>29</v>
      </c>
    </row>
    <row r="31" spans="1:19" s="57" customFormat="1" ht="24.95" customHeight="1" x14ac:dyDescent="0.2">
      <c r="A31" s="30">
        <v>3</v>
      </c>
      <c r="B31" s="31" t="s">
        <v>103</v>
      </c>
      <c r="C31" s="31" t="s">
        <v>104</v>
      </c>
      <c r="D31" s="31" t="s">
        <v>105</v>
      </c>
      <c r="E31" s="31" t="s">
        <v>24</v>
      </c>
      <c r="F31" s="31" t="s">
        <v>106</v>
      </c>
      <c r="G31" s="32" t="s">
        <v>26</v>
      </c>
      <c r="H31" s="30"/>
      <c r="I31" s="30"/>
      <c r="J31" s="30">
        <v>80</v>
      </c>
      <c r="K31" s="33">
        <v>0</v>
      </c>
      <c r="L31" s="34" t="s">
        <v>107</v>
      </c>
      <c r="M31" s="34" t="s">
        <v>28</v>
      </c>
      <c r="N31" s="31" t="s">
        <v>108</v>
      </c>
      <c r="O31" s="56" t="s">
        <v>29</v>
      </c>
    </row>
    <row r="32" spans="1:19" s="57" customFormat="1" ht="24.95" customHeight="1" x14ac:dyDescent="0.2">
      <c r="A32" s="30">
        <v>3</v>
      </c>
      <c r="C32" s="40" t="s">
        <v>56</v>
      </c>
      <c r="D32" s="40" t="s">
        <v>57</v>
      </c>
      <c r="E32" s="31"/>
      <c r="F32" s="31"/>
      <c r="G32" s="31"/>
      <c r="H32" s="30">
        <v>1</v>
      </c>
      <c r="I32" s="30">
        <v>0</v>
      </c>
      <c r="J32" s="30"/>
      <c r="K32" s="33">
        <v>2</v>
      </c>
      <c r="L32" s="34"/>
      <c r="M32" s="34" t="s">
        <v>58</v>
      </c>
      <c r="N32" s="31"/>
      <c r="O32" s="56" t="s">
        <v>29</v>
      </c>
    </row>
    <row r="33" spans="1:17" s="57" customFormat="1" ht="24.95" customHeight="1" x14ac:dyDescent="0.2">
      <c r="A33" s="62" t="s">
        <v>109</v>
      </c>
      <c r="B33" s="63"/>
      <c r="C33" s="63" t="s">
        <v>110</v>
      </c>
      <c r="D33" s="31"/>
      <c r="E33" s="31"/>
      <c r="F33" s="31"/>
      <c r="G33" s="31"/>
      <c r="H33" s="30"/>
      <c r="I33" s="30"/>
      <c r="J33" s="30"/>
      <c r="K33" s="33"/>
      <c r="L33" s="34"/>
      <c r="M33" s="34"/>
      <c r="N33" s="31"/>
      <c r="O33" s="56" t="s">
        <v>29</v>
      </c>
    </row>
    <row r="34" spans="1:17" s="57" customFormat="1" ht="24.95" customHeight="1" x14ac:dyDescent="0.2">
      <c r="A34" s="30">
        <v>3</v>
      </c>
      <c r="B34" s="31" t="s">
        <v>111</v>
      </c>
      <c r="C34" s="31" t="s">
        <v>112</v>
      </c>
      <c r="D34" s="31" t="s">
        <v>113</v>
      </c>
      <c r="E34" s="31" t="s">
        <v>82</v>
      </c>
      <c r="F34" s="31" t="s">
        <v>106</v>
      </c>
      <c r="G34" s="32" t="s">
        <v>26</v>
      </c>
      <c r="H34" s="30">
        <v>0</v>
      </c>
      <c r="I34" s="30">
        <v>3</v>
      </c>
      <c r="J34" s="30"/>
      <c r="K34" s="33">
        <v>5</v>
      </c>
      <c r="L34" s="34" t="s">
        <v>27</v>
      </c>
      <c r="M34" s="34" t="s">
        <v>114</v>
      </c>
      <c r="N34" s="31"/>
      <c r="O34" s="56" t="s">
        <v>29</v>
      </c>
    </row>
    <row r="35" spans="1:17" s="57" customFormat="1" ht="24.95" customHeight="1" x14ac:dyDescent="0.2">
      <c r="A35" s="30">
        <v>3</v>
      </c>
      <c r="B35" s="31" t="s">
        <v>115</v>
      </c>
      <c r="C35" s="31" t="s">
        <v>116</v>
      </c>
      <c r="D35" s="31" t="s">
        <v>117</v>
      </c>
      <c r="E35" s="35" t="s">
        <v>78</v>
      </c>
      <c r="F35" s="31" t="s">
        <v>118</v>
      </c>
      <c r="G35" s="32" t="s">
        <v>26</v>
      </c>
      <c r="H35" s="30">
        <v>0</v>
      </c>
      <c r="I35" s="30">
        <v>2</v>
      </c>
      <c r="J35" s="30"/>
      <c r="K35" s="33">
        <v>3</v>
      </c>
      <c r="L35" s="34" t="s">
        <v>27</v>
      </c>
      <c r="M35" s="34" t="s">
        <v>114</v>
      </c>
      <c r="N35" s="31" t="s">
        <v>24</v>
      </c>
      <c r="O35" s="56" t="s">
        <v>29</v>
      </c>
    </row>
    <row r="36" spans="1:17" s="57" customFormat="1" ht="24.95" customHeight="1" x14ac:dyDescent="0.2">
      <c r="A36" s="62" t="s">
        <v>109</v>
      </c>
      <c r="B36" s="63"/>
      <c r="C36" s="63" t="s">
        <v>119</v>
      </c>
      <c r="D36" s="31"/>
      <c r="E36" s="31"/>
      <c r="F36" s="31"/>
      <c r="G36" s="31"/>
      <c r="H36" s="30"/>
      <c r="I36" s="30"/>
      <c r="J36" s="30"/>
      <c r="K36" s="33"/>
      <c r="L36" s="34"/>
      <c r="M36" s="34"/>
      <c r="N36" s="31"/>
      <c r="O36" s="56" t="s">
        <v>29</v>
      </c>
    </row>
    <row r="37" spans="1:17" s="57" customFormat="1" ht="24.95" customHeight="1" x14ac:dyDescent="0.2">
      <c r="A37" s="30">
        <v>3</v>
      </c>
      <c r="B37" s="31" t="s">
        <v>120</v>
      </c>
      <c r="C37" s="31" t="s">
        <v>121</v>
      </c>
      <c r="D37" s="31" t="s">
        <v>122</v>
      </c>
      <c r="E37" s="31" t="s">
        <v>65</v>
      </c>
      <c r="F37" s="31" t="s">
        <v>50</v>
      </c>
      <c r="G37" s="32" t="s">
        <v>26</v>
      </c>
      <c r="H37" s="30">
        <v>0</v>
      </c>
      <c r="I37" s="30">
        <v>2</v>
      </c>
      <c r="J37" s="30"/>
      <c r="K37" s="33">
        <v>3</v>
      </c>
      <c r="L37" s="34" t="s">
        <v>27</v>
      </c>
      <c r="M37" s="34" t="s">
        <v>114</v>
      </c>
      <c r="N37" s="31"/>
      <c r="O37" s="56" t="s">
        <v>29</v>
      </c>
    </row>
    <row r="38" spans="1:17" s="57" customFormat="1" ht="24.95" customHeight="1" x14ac:dyDescent="0.2">
      <c r="A38" s="99">
        <v>3</v>
      </c>
      <c r="B38" s="100" t="s">
        <v>123</v>
      </c>
      <c r="C38" s="100" t="s">
        <v>124</v>
      </c>
      <c r="D38" s="100" t="s">
        <v>125</v>
      </c>
      <c r="E38" s="65" t="s">
        <v>78</v>
      </c>
      <c r="F38" s="100" t="s">
        <v>126</v>
      </c>
      <c r="G38" s="101" t="s">
        <v>26</v>
      </c>
      <c r="H38" s="99">
        <v>0</v>
      </c>
      <c r="I38" s="99">
        <v>3</v>
      </c>
      <c r="J38" s="99"/>
      <c r="K38" s="102">
        <v>5</v>
      </c>
      <c r="L38" s="103" t="s">
        <v>27</v>
      </c>
      <c r="M38" s="103" t="s">
        <v>114</v>
      </c>
      <c r="N38" s="100" t="s">
        <v>24</v>
      </c>
      <c r="O38" s="56" t="s">
        <v>29</v>
      </c>
    </row>
    <row r="39" spans="1:17" s="59" customFormat="1" ht="12.75" x14ac:dyDescent="0.2">
      <c r="A39" s="78"/>
      <c r="B39" s="79"/>
      <c r="C39" s="79"/>
      <c r="D39" s="79"/>
      <c r="E39" s="79"/>
      <c r="F39" s="79"/>
      <c r="G39" s="79"/>
      <c r="H39" s="80">
        <f>SUM(H27:H35)</f>
        <v>7</v>
      </c>
      <c r="I39" s="80">
        <f>SUM(I27:I35)</f>
        <v>13</v>
      </c>
      <c r="J39" s="80">
        <f>SUM(J27:J35)</f>
        <v>80</v>
      </c>
      <c r="K39" s="80">
        <f>SUM(K27:K35)</f>
        <v>30</v>
      </c>
      <c r="L39" s="81"/>
      <c r="M39" s="81"/>
      <c r="N39" s="79"/>
      <c r="O39" s="56" t="s">
        <v>29</v>
      </c>
    </row>
    <row r="40" spans="1:17" s="57" customFormat="1" ht="25.5" x14ac:dyDescent="0.2">
      <c r="A40" s="78"/>
      <c r="B40" s="82"/>
      <c r="C40" s="82"/>
      <c r="D40" s="82"/>
      <c r="E40" s="82"/>
      <c r="F40" s="82"/>
      <c r="G40" s="83" t="s">
        <v>59</v>
      </c>
      <c r="H40" s="110">
        <f>SUM(H39:I39)*14</f>
        <v>280</v>
      </c>
      <c r="I40" s="111"/>
      <c r="J40" s="84">
        <f>SUM(J39)</f>
        <v>80</v>
      </c>
      <c r="K40" s="85"/>
      <c r="L40" s="86"/>
      <c r="M40" s="86"/>
      <c r="N40" s="82"/>
      <c r="O40" s="56" t="s">
        <v>29</v>
      </c>
    </row>
    <row r="41" spans="1:17" s="57" customFormat="1" ht="24.95" customHeight="1" x14ac:dyDescent="0.2">
      <c r="A41" s="104">
        <v>4</v>
      </c>
      <c r="B41" s="66" t="s">
        <v>127</v>
      </c>
      <c r="C41" s="66" t="s">
        <v>128</v>
      </c>
      <c r="D41" s="66" t="s">
        <v>129</v>
      </c>
      <c r="E41" s="66" t="s">
        <v>86</v>
      </c>
      <c r="F41" s="66" t="s">
        <v>89</v>
      </c>
      <c r="G41" s="105" t="s">
        <v>26</v>
      </c>
      <c r="H41" s="104">
        <v>0</v>
      </c>
      <c r="I41" s="104">
        <v>3</v>
      </c>
      <c r="J41" s="104"/>
      <c r="K41" s="67">
        <v>4</v>
      </c>
      <c r="L41" s="68" t="s">
        <v>27</v>
      </c>
      <c r="M41" s="68" t="s">
        <v>28</v>
      </c>
      <c r="N41" s="66" t="s">
        <v>130</v>
      </c>
      <c r="O41" s="56" t="s">
        <v>29</v>
      </c>
    </row>
    <row r="42" spans="1:17" s="57" customFormat="1" ht="24.95" customHeight="1" x14ac:dyDescent="0.2">
      <c r="A42" s="50">
        <v>4</v>
      </c>
      <c r="B42" s="51" t="s">
        <v>131</v>
      </c>
      <c r="C42" s="51" t="s">
        <v>132</v>
      </c>
      <c r="D42" s="51" t="s">
        <v>133</v>
      </c>
      <c r="E42" s="51" t="s">
        <v>86</v>
      </c>
      <c r="F42" s="51" t="s">
        <v>33</v>
      </c>
      <c r="G42" s="52" t="s">
        <v>26</v>
      </c>
      <c r="H42" s="50">
        <v>2</v>
      </c>
      <c r="I42" s="50">
        <v>2</v>
      </c>
      <c r="J42" s="50"/>
      <c r="K42" s="53">
        <v>6</v>
      </c>
      <c r="L42" s="54" t="s">
        <v>34</v>
      </c>
      <c r="M42" s="54" t="s">
        <v>28</v>
      </c>
      <c r="N42" s="51" t="s">
        <v>134</v>
      </c>
      <c r="O42" s="56" t="s">
        <v>29</v>
      </c>
    </row>
    <row r="43" spans="1:17" s="57" customFormat="1" ht="24.95" customHeight="1" x14ac:dyDescent="0.2">
      <c r="A43" s="50">
        <v>4</v>
      </c>
      <c r="B43" s="51" t="s">
        <v>135</v>
      </c>
      <c r="C43" s="51" t="s">
        <v>136</v>
      </c>
      <c r="D43" s="51" t="s">
        <v>137</v>
      </c>
      <c r="E43" s="51"/>
      <c r="F43" s="51" t="s">
        <v>50</v>
      </c>
      <c r="G43" s="52" t="s">
        <v>26</v>
      </c>
      <c r="H43" s="50">
        <v>2</v>
      </c>
      <c r="I43" s="50">
        <v>0</v>
      </c>
      <c r="J43" s="50"/>
      <c r="K43" s="53">
        <v>3</v>
      </c>
      <c r="L43" s="54" t="s">
        <v>34</v>
      </c>
      <c r="M43" s="54" t="s">
        <v>28</v>
      </c>
      <c r="N43" s="51" t="s">
        <v>138</v>
      </c>
      <c r="O43" s="56" t="s">
        <v>29</v>
      </c>
    </row>
    <row r="44" spans="1:17" s="57" customFormat="1" ht="24.95" customHeight="1" x14ac:dyDescent="0.2">
      <c r="A44" s="50">
        <v>4</v>
      </c>
      <c r="B44" s="51" t="s">
        <v>139</v>
      </c>
      <c r="C44" s="51" t="s">
        <v>140</v>
      </c>
      <c r="D44" s="51" t="s">
        <v>141</v>
      </c>
      <c r="E44" s="51" t="s">
        <v>95</v>
      </c>
      <c r="F44" s="51" t="s">
        <v>45</v>
      </c>
      <c r="G44" s="52" t="s">
        <v>26</v>
      </c>
      <c r="H44" s="50">
        <v>0</v>
      </c>
      <c r="I44" s="50">
        <v>2</v>
      </c>
      <c r="J44" s="50"/>
      <c r="K44" s="53">
        <v>3</v>
      </c>
      <c r="L44" s="54" t="s">
        <v>27</v>
      </c>
      <c r="M44" s="54" t="s">
        <v>28</v>
      </c>
      <c r="N44" s="51" t="s">
        <v>142</v>
      </c>
      <c r="O44" s="56" t="s">
        <v>29</v>
      </c>
    </row>
    <row r="45" spans="1:17" s="57" customFormat="1" ht="24.95" customHeight="1" x14ac:dyDescent="0.2">
      <c r="A45" s="50">
        <v>4</v>
      </c>
      <c r="B45" s="51" t="s">
        <v>143</v>
      </c>
      <c r="C45" s="51" t="s">
        <v>144</v>
      </c>
      <c r="D45" s="51" t="s">
        <v>145</v>
      </c>
      <c r="E45" s="51"/>
      <c r="F45" s="51" t="s">
        <v>45</v>
      </c>
      <c r="G45" s="52" t="s">
        <v>26</v>
      </c>
      <c r="H45" s="50">
        <v>0</v>
      </c>
      <c r="I45" s="50">
        <v>4</v>
      </c>
      <c r="J45" s="50"/>
      <c r="K45" s="53">
        <v>4</v>
      </c>
      <c r="L45" s="54" t="s">
        <v>27</v>
      </c>
      <c r="M45" s="54" t="s">
        <v>28</v>
      </c>
      <c r="N45" s="51" t="s">
        <v>146</v>
      </c>
      <c r="O45" s="56" t="s">
        <v>29</v>
      </c>
      <c r="Q45" s="58"/>
    </row>
    <row r="46" spans="1:17" s="57" customFormat="1" ht="24.95" customHeight="1" x14ac:dyDescent="0.2">
      <c r="A46" s="50">
        <v>4</v>
      </c>
      <c r="B46" s="51" t="s">
        <v>147</v>
      </c>
      <c r="C46" s="51" t="s">
        <v>148</v>
      </c>
      <c r="D46" s="51" t="s">
        <v>149</v>
      </c>
      <c r="E46" s="51" t="s">
        <v>24</v>
      </c>
      <c r="F46" s="51" t="s">
        <v>106</v>
      </c>
      <c r="G46" s="52" t="s">
        <v>26</v>
      </c>
      <c r="H46" s="50"/>
      <c r="I46" s="50"/>
      <c r="J46" s="50">
        <v>80</v>
      </c>
      <c r="K46" s="53">
        <v>0</v>
      </c>
      <c r="L46" s="54" t="s">
        <v>107</v>
      </c>
      <c r="M46" s="54" t="s">
        <v>28</v>
      </c>
      <c r="N46" s="51" t="s">
        <v>150</v>
      </c>
      <c r="O46" s="56" t="s">
        <v>29</v>
      </c>
    </row>
    <row r="47" spans="1:17" s="57" customFormat="1" ht="24.95" customHeight="1" x14ac:dyDescent="0.2">
      <c r="A47" s="50">
        <v>4</v>
      </c>
      <c r="B47" s="51"/>
      <c r="C47" s="51" t="s">
        <v>56</v>
      </c>
      <c r="D47" s="51" t="s">
        <v>57</v>
      </c>
      <c r="E47" s="51"/>
      <c r="F47" s="51"/>
      <c r="G47" s="52"/>
      <c r="H47" s="50">
        <v>1</v>
      </c>
      <c r="I47" s="50">
        <v>0</v>
      </c>
      <c r="J47" s="50"/>
      <c r="K47" s="53">
        <v>2</v>
      </c>
      <c r="L47" s="54"/>
      <c r="M47" s="54" t="s">
        <v>58</v>
      </c>
      <c r="N47" s="51"/>
      <c r="O47" s="56" t="s">
        <v>29</v>
      </c>
    </row>
    <row r="48" spans="1:17" s="57" customFormat="1" ht="24.95" customHeight="1" x14ac:dyDescent="0.2">
      <c r="A48" s="50">
        <v>4</v>
      </c>
      <c r="B48" s="51"/>
      <c r="C48" s="51" t="s">
        <v>56</v>
      </c>
      <c r="D48" s="51" t="s">
        <v>57</v>
      </c>
      <c r="E48" s="51"/>
      <c r="F48" s="51"/>
      <c r="G48" s="52"/>
      <c r="H48" s="50">
        <v>1</v>
      </c>
      <c r="I48" s="50">
        <v>0</v>
      </c>
      <c r="J48" s="50"/>
      <c r="K48" s="53">
        <v>2</v>
      </c>
      <c r="L48" s="54"/>
      <c r="M48" s="54" t="s">
        <v>58</v>
      </c>
      <c r="N48" s="51"/>
      <c r="O48" s="56" t="s">
        <v>29</v>
      </c>
    </row>
    <row r="49" spans="1:19" s="57" customFormat="1" ht="24.95" customHeight="1" x14ac:dyDescent="0.2">
      <c r="A49" s="106" t="s">
        <v>109</v>
      </c>
      <c r="B49" s="107"/>
      <c r="C49" s="64" t="s">
        <v>110</v>
      </c>
      <c r="D49" s="51"/>
      <c r="E49" s="51"/>
      <c r="F49" s="51"/>
      <c r="G49" s="52"/>
      <c r="H49" s="50"/>
      <c r="I49" s="50"/>
      <c r="J49" s="50"/>
      <c r="K49" s="53"/>
      <c r="L49" s="54"/>
      <c r="M49" s="54"/>
      <c r="N49" s="51"/>
      <c r="O49" s="56" t="s">
        <v>29</v>
      </c>
    </row>
    <row r="50" spans="1:19" s="57" customFormat="1" ht="24.95" customHeight="1" x14ac:dyDescent="0.2">
      <c r="A50" s="50">
        <v>4</v>
      </c>
      <c r="B50" s="51" t="s">
        <v>151</v>
      </c>
      <c r="C50" s="51" t="s">
        <v>152</v>
      </c>
      <c r="D50" s="51" t="s">
        <v>153</v>
      </c>
      <c r="E50" s="51" t="s">
        <v>42</v>
      </c>
      <c r="F50" s="51" t="s">
        <v>154</v>
      </c>
      <c r="G50" s="52" t="s">
        <v>26</v>
      </c>
      <c r="H50" s="50">
        <v>0</v>
      </c>
      <c r="I50" s="50">
        <v>2</v>
      </c>
      <c r="J50" s="50"/>
      <c r="K50" s="53">
        <v>4</v>
      </c>
      <c r="L50" s="54" t="s">
        <v>27</v>
      </c>
      <c r="M50" s="54" t="s">
        <v>114</v>
      </c>
      <c r="N50" s="51" t="s">
        <v>155</v>
      </c>
      <c r="O50" s="56" t="s">
        <v>29</v>
      </c>
      <c r="Q50" s="58"/>
    </row>
    <row r="51" spans="1:19" s="57" customFormat="1" ht="24.95" customHeight="1" x14ac:dyDescent="0.2">
      <c r="A51" s="50">
        <v>4</v>
      </c>
      <c r="B51" s="51" t="s">
        <v>156</v>
      </c>
      <c r="C51" s="51" t="s">
        <v>157</v>
      </c>
      <c r="D51" s="51" t="s">
        <v>158</v>
      </c>
      <c r="E51" s="51" t="s">
        <v>78</v>
      </c>
      <c r="F51" s="51" t="s">
        <v>89</v>
      </c>
      <c r="G51" s="52" t="s">
        <v>26</v>
      </c>
      <c r="H51" s="50">
        <v>0</v>
      </c>
      <c r="I51" s="50">
        <v>2</v>
      </c>
      <c r="J51" s="50"/>
      <c r="K51" s="53">
        <v>3</v>
      </c>
      <c r="L51" s="54" t="s">
        <v>27</v>
      </c>
      <c r="M51" s="54" t="s">
        <v>114</v>
      </c>
      <c r="N51" s="51" t="s">
        <v>159</v>
      </c>
      <c r="O51" s="56" t="s">
        <v>29</v>
      </c>
    </row>
    <row r="52" spans="1:19" s="59" customFormat="1" ht="28.5" customHeight="1" x14ac:dyDescent="0.2">
      <c r="A52" s="106" t="s">
        <v>109</v>
      </c>
      <c r="B52" s="107"/>
      <c r="C52" s="64" t="s">
        <v>119</v>
      </c>
      <c r="D52" s="51"/>
      <c r="E52" s="51"/>
      <c r="F52" s="51"/>
      <c r="G52" s="52"/>
      <c r="H52" s="50"/>
      <c r="I52" s="50"/>
      <c r="J52" s="50"/>
      <c r="K52" s="53"/>
      <c r="L52" s="54"/>
      <c r="M52" s="54"/>
      <c r="N52" s="51"/>
      <c r="O52" s="56"/>
    </row>
    <row r="53" spans="1:19" s="59" customFormat="1" ht="26.1" customHeight="1" x14ac:dyDescent="0.2">
      <c r="A53" s="50">
        <v>4</v>
      </c>
      <c r="B53" s="51" t="s">
        <v>160</v>
      </c>
      <c r="C53" s="51" t="s">
        <v>161</v>
      </c>
      <c r="D53" s="51" t="s">
        <v>162</v>
      </c>
      <c r="E53" s="51" t="s">
        <v>99</v>
      </c>
      <c r="F53" s="51" t="s">
        <v>163</v>
      </c>
      <c r="G53" s="52" t="s">
        <v>26</v>
      </c>
      <c r="H53" s="50">
        <v>0</v>
      </c>
      <c r="I53" s="50">
        <v>2</v>
      </c>
      <c r="J53" s="50"/>
      <c r="K53" s="53">
        <v>3</v>
      </c>
      <c r="L53" s="54" t="s">
        <v>27</v>
      </c>
      <c r="M53" s="54" t="s">
        <v>114</v>
      </c>
      <c r="N53" s="51"/>
      <c r="O53" s="56"/>
    </row>
    <row r="54" spans="1:19" s="59" customFormat="1" ht="34.5" customHeight="1" x14ac:dyDescent="0.2">
      <c r="A54" s="50">
        <v>4</v>
      </c>
      <c r="B54" s="51" t="s">
        <v>164</v>
      </c>
      <c r="C54" s="51" t="s">
        <v>165</v>
      </c>
      <c r="D54" s="51" t="s">
        <v>166</v>
      </c>
      <c r="E54" s="51" t="s">
        <v>95</v>
      </c>
      <c r="F54" s="51" t="s">
        <v>106</v>
      </c>
      <c r="G54" s="52" t="s">
        <v>26</v>
      </c>
      <c r="H54" s="50">
        <v>0</v>
      </c>
      <c r="I54" s="50">
        <v>2</v>
      </c>
      <c r="J54" s="50"/>
      <c r="K54" s="53">
        <v>4</v>
      </c>
      <c r="L54" s="54" t="s">
        <v>27</v>
      </c>
      <c r="M54" s="54" t="s">
        <v>114</v>
      </c>
      <c r="N54" s="51"/>
      <c r="O54" s="56"/>
    </row>
    <row r="55" spans="1:19" s="59" customFormat="1" ht="12.75" x14ac:dyDescent="0.2">
      <c r="A55" s="78"/>
      <c r="B55" s="79"/>
      <c r="C55" s="79"/>
      <c r="D55" s="79"/>
      <c r="E55" s="79"/>
      <c r="F55" s="79"/>
      <c r="G55" s="79"/>
      <c r="H55" s="80">
        <f>SUM(H41:H51)</f>
        <v>6</v>
      </c>
      <c r="I55" s="80">
        <f>SUM(I41:I51)</f>
        <v>15</v>
      </c>
      <c r="J55" s="80">
        <f>SUM(J41:J51)</f>
        <v>80</v>
      </c>
      <c r="K55" s="80">
        <f>SUM(K41:K51)</f>
        <v>31</v>
      </c>
      <c r="L55" s="81"/>
      <c r="M55" s="81"/>
      <c r="N55" s="79"/>
      <c r="O55" s="56" t="s">
        <v>29</v>
      </c>
    </row>
    <row r="56" spans="1:19" s="57" customFormat="1" ht="25.5" x14ac:dyDescent="0.2">
      <c r="A56" s="78"/>
      <c r="B56" s="82"/>
      <c r="C56" s="82"/>
      <c r="D56" s="82"/>
      <c r="E56" s="82"/>
      <c r="F56" s="82"/>
      <c r="G56" s="83" t="s">
        <v>59</v>
      </c>
      <c r="H56" s="110">
        <f>SUM(H55:I55)*14</f>
        <v>294</v>
      </c>
      <c r="I56" s="111"/>
      <c r="J56" s="84">
        <f>SUM(J55)</f>
        <v>80</v>
      </c>
      <c r="K56" s="85"/>
      <c r="L56" s="86"/>
      <c r="M56" s="86"/>
      <c r="N56" s="82"/>
      <c r="O56" s="56" t="s">
        <v>29</v>
      </c>
    </row>
    <row r="57" spans="1:19" s="57" customFormat="1" ht="24.95" customHeight="1" x14ac:dyDescent="0.2">
      <c r="A57" s="87">
        <v>5</v>
      </c>
      <c r="B57" s="88" t="s">
        <v>167</v>
      </c>
      <c r="C57" s="88" t="s">
        <v>168</v>
      </c>
      <c r="D57" s="88" t="s">
        <v>169</v>
      </c>
      <c r="E57" s="88" t="s">
        <v>24</v>
      </c>
      <c r="F57" s="88" t="s">
        <v>170</v>
      </c>
      <c r="G57" s="89" t="s">
        <v>26</v>
      </c>
      <c r="H57" s="87">
        <v>2</v>
      </c>
      <c r="I57" s="87">
        <v>2</v>
      </c>
      <c r="J57" s="87"/>
      <c r="K57" s="87">
        <v>5</v>
      </c>
      <c r="L57" s="2" t="s">
        <v>34</v>
      </c>
      <c r="M57" s="2" t="s">
        <v>28</v>
      </c>
      <c r="N57" s="88" t="s">
        <v>171</v>
      </c>
      <c r="O57" s="56" t="s">
        <v>29</v>
      </c>
    </row>
    <row r="58" spans="1:19" s="57" customFormat="1" ht="24.95" customHeight="1" x14ac:dyDescent="0.2">
      <c r="A58" s="87">
        <v>5</v>
      </c>
      <c r="B58" s="88" t="s">
        <v>172</v>
      </c>
      <c r="C58" s="88" t="s">
        <v>173</v>
      </c>
      <c r="D58" s="88" t="s">
        <v>174</v>
      </c>
      <c r="E58" s="88" t="s">
        <v>24</v>
      </c>
      <c r="F58" s="88" t="s">
        <v>45</v>
      </c>
      <c r="G58" s="89" t="s">
        <v>26</v>
      </c>
      <c r="H58" s="87"/>
      <c r="I58" s="87"/>
      <c r="J58" s="87"/>
      <c r="K58" s="87">
        <v>10</v>
      </c>
      <c r="L58" s="2" t="s">
        <v>27</v>
      </c>
      <c r="M58" s="2" t="s">
        <v>28</v>
      </c>
      <c r="N58" s="88" t="s">
        <v>175</v>
      </c>
      <c r="O58" s="56" t="s">
        <v>29</v>
      </c>
    </row>
    <row r="59" spans="1:19" s="57" customFormat="1" ht="24.95" customHeight="1" x14ac:dyDescent="0.2">
      <c r="A59" s="87">
        <v>5</v>
      </c>
      <c r="B59" s="88" t="s">
        <v>176</v>
      </c>
      <c r="C59" s="88" t="s">
        <v>177</v>
      </c>
      <c r="D59" s="88" t="s">
        <v>178</v>
      </c>
      <c r="E59" s="88" t="s">
        <v>24</v>
      </c>
      <c r="F59" s="88" t="s">
        <v>106</v>
      </c>
      <c r="G59" s="89" t="s">
        <v>26</v>
      </c>
      <c r="H59" s="87"/>
      <c r="I59" s="87"/>
      <c r="J59" s="87">
        <v>160</v>
      </c>
      <c r="K59" s="87">
        <v>0</v>
      </c>
      <c r="L59" s="2" t="s">
        <v>107</v>
      </c>
      <c r="M59" s="2" t="s">
        <v>28</v>
      </c>
      <c r="N59" s="88" t="s">
        <v>179</v>
      </c>
      <c r="O59" s="56" t="s">
        <v>29</v>
      </c>
    </row>
    <row r="60" spans="1:19" s="57" customFormat="1" ht="24.95" customHeight="1" x14ac:dyDescent="0.2">
      <c r="A60" s="25" t="s">
        <v>109</v>
      </c>
      <c r="B60" s="88"/>
      <c r="C60" s="90" t="s">
        <v>110</v>
      </c>
      <c r="D60" s="88"/>
      <c r="E60" s="88"/>
      <c r="F60" s="88"/>
      <c r="G60" s="88"/>
      <c r="H60" s="87"/>
      <c r="I60" s="87"/>
      <c r="J60" s="87"/>
      <c r="K60" s="87"/>
      <c r="L60" s="2"/>
      <c r="M60" s="2"/>
      <c r="N60" s="88"/>
      <c r="O60" s="56" t="s">
        <v>29</v>
      </c>
    </row>
    <row r="61" spans="1:19" s="57" customFormat="1" ht="24.95" customHeight="1" x14ac:dyDescent="0.2">
      <c r="A61" s="87">
        <v>5</v>
      </c>
      <c r="B61" s="88" t="s">
        <v>180</v>
      </c>
      <c r="C61" s="88" t="s">
        <v>181</v>
      </c>
      <c r="D61" s="88" t="s">
        <v>182</v>
      </c>
      <c r="E61" s="88" t="s">
        <v>74</v>
      </c>
      <c r="F61" s="88" t="s">
        <v>45</v>
      </c>
      <c r="G61" s="89" t="s">
        <v>26</v>
      </c>
      <c r="H61" s="87">
        <v>0</v>
      </c>
      <c r="I61" s="87">
        <v>4</v>
      </c>
      <c r="J61" s="87"/>
      <c r="K61" s="87">
        <v>4</v>
      </c>
      <c r="L61" s="2" t="s">
        <v>27</v>
      </c>
      <c r="M61" s="2" t="s">
        <v>114</v>
      </c>
      <c r="N61" s="88" t="s">
        <v>183</v>
      </c>
      <c r="O61" s="56" t="s">
        <v>29</v>
      </c>
      <c r="P61" s="58"/>
      <c r="Q61" s="58"/>
      <c r="R61" s="58"/>
      <c r="S61" s="58"/>
    </row>
    <row r="62" spans="1:19" s="57" customFormat="1" ht="24.95" customHeight="1" x14ac:dyDescent="0.2">
      <c r="A62" s="87">
        <v>5</v>
      </c>
      <c r="B62" s="88" t="s">
        <v>184</v>
      </c>
      <c r="C62" s="88" t="s">
        <v>185</v>
      </c>
      <c r="D62" s="88" t="s">
        <v>186</v>
      </c>
      <c r="E62" s="88" t="s">
        <v>187</v>
      </c>
      <c r="F62" s="88" t="s">
        <v>106</v>
      </c>
      <c r="G62" s="89" t="s">
        <v>26</v>
      </c>
      <c r="H62" s="87">
        <v>0</v>
      </c>
      <c r="I62" s="87">
        <v>3</v>
      </c>
      <c r="J62" s="87"/>
      <c r="K62" s="87">
        <v>5</v>
      </c>
      <c r="L62" s="2" t="s">
        <v>27</v>
      </c>
      <c r="M62" s="2" t="s">
        <v>114</v>
      </c>
      <c r="N62" s="88" t="s">
        <v>188</v>
      </c>
      <c r="O62" s="56" t="s">
        <v>29</v>
      </c>
    </row>
    <row r="63" spans="1:19" s="57" customFormat="1" ht="24.95" customHeight="1" x14ac:dyDescent="0.2">
      <c r="A63" s="87">
        <v>5</v>
      </c>
      <c r="B63" s="88" t="s">
        <v>189</v>
      </c>
      <c r="C63" s="88" t="s">
        <v>190</v>
      </c>
      <c r="D63" s="88" t="s">
        <v>191</v>
      </c>
      <c r="E63" s="88" t="s">
        <v>78</v>
      </c>
      <c r="F63" s="88" t="s">
        <v>45</v>
      </c>
      <c r="G63" s="89" t="s">
        <v>26</v>
      </c>
      <c r="H63" s="87">
        <v>2</v>
      </c>
      <c r="I63" s="87">
        <v>0</v>
      </c>
      <c r="J63" s="87"/>
      <c r="K63" s="87">
        <v>3</v>
      </c>
      <c r="L63" s="2" t="s">
        <v>34</v>
      </c>
      <c r="M63" s="2" t="s">
        <v>114</v>
      </c>
      <c r="N63" s="88" t="s">
        <v>192</v>
      </c>
      <c r="O63" s="56" t="s">
        <v>29</v>
      </c>
    </row>
    <row r="64" spans="1:19" s="57" customFormat="1" ht="24.95" customHeight="1" x14ac:dyDescent="0.2">
      <c r="A64" s="87">
        <v>5</v>
      </c>
      <c r="B64" s="88" t="s">
        <v>193</v>
      </c>
      <c r="C64" s="88" t="s">
        <v>194</v>
      </c>
      <c r="D64" s="88" t="s">
        <v>195</v>
      </c>
      <c r="E64" s="88" t="s">
        <v>74</v>
      </c>
      <c r="F64" s="88" t="s">
        <v>50</v>
      </c>
      <c r="G64" s="89" t="s">
        <v>26</v>
      </c>
      <c r="H64" s="87">
        <v>0</v>
      </c>
      <c r="I64" s="87">
        <v>4</v>
      </c>
      <c r="J64" s="87"/>
      <c r="K64" s="87">
        <v>4</v>
      </c>
      <c r="L64" s="2" t="s">
        <v>27</v>
      </c>
      <c r="M64" s="2" t="s">
        <v>114</v>
      </c>
      <c r="N64" s="88" t="s">
        <v>196</v>
      </c>
      <c r="O64" s="56" t="s">
        <v>29</v>
      </c>
    </row>
    <row r="65" spans="1:19" s="59" customFormat="1" ht="26.1" customHeight="1" x14ac:dyDescent="0.2">
      <c r="A65" s="108" t="s">
        <v>109</v>
      </c>
      <c r="B65" s="109"/>
      <c r="C65" s="90" t="s">
        <v>119</v>
      </c>
      <c r="D65" s="88"/>
      <c r="E65" s="88"/>
      <c r="F65" s="88"/>
      <c r="G65" s="89"/>
      <c r="H65" s="87"/>
      <c r="I65" s="87"/>
      <c r="J65" s="87"/>
      <c r="K65" s="87"/>
      <c r="L65" s="2"/>
      <c r="M65" s="2"/>
      <c r="N65" s="88"/>
      <c r="O65" s="56"/>
    </row>
    <row r="66" spans="1:19" s="57" customFormat="1" ht="27.95" customHeight="1" x14ac:dyDescent="0.2">
      <c r="A66" s="87">
        <v>5</v>
      </c>
      <c r="B66" s="88" t="s">
        <v>197</v>
      </c>
      <c r="C66" s="88" t="s">
        <v>198</v>
      </c>
      <c r="D66" s="88" t="s">
        <v>199</v>
      </c>
      <c r="E66" s="88" t="s">
        <v>160</v>
      </c>
      <c r="F66" s="88" t="s">
        <v>200</v>
      </c>
      <c r="G66" s="89" t="s">
        <v>26</v>
      </c>
      <c r="H66" s="87">
        <v>0</v>
      </c>
      <c r="I66" s="87">
        <v>4</v>
      </c>
      <c r="J66" s="87"/>
      <c r="K66" s="87">
        <v>4</v>
      </c>
      <c r="L66" s="2" t="s">
        <v>27</v>
      </c>
      <c r="M66" s="2" t="s">
        <v>114</v>
      </c>
      <c r="N66" s="88"/>
      <c r="O66" s="56" t="s">
        <v>29</v>
      </c>
    </row>
    <row r="67" spans="1:19" s="57" customFormat="1" ht="27.95" customHeight="1" x14ac:dyDescent="0.2">
      <c r="A67" s="87">
        <v>5</v>
      </c>
      <c r="B67" s="88" t="s">
        <v>201</v>
      </c>
      <c r="C67" s="88" t="s">
        <v>202</v>
      </c>
      <c r="D67" s="88" t="s">
        <v>203</v>
      </c>
      <c r="E67" s="88"/>
      <c r="F67" s="88" t="s">
        <v>204</v>
      </c>
      <c r="G67" s="89" t="s">
        <v>26</v>
      </c>
      <c r="H67" s="87">
        <v>0</v>
      </c>
      <c r="I67" s="87">
        <v>3</v>
      </c>
      <c r="J67" s="87"/>
      <c r="K67" s="87">
        <v>5</v>
      </c>
      <c r="L67" s="2" t="s">
        <v>27</v>
      </c>
      <c r="M67" s="2" t="s">
        <v>114</v>
      </c>
      <c r="N67" s="88"/>
      <c r="O67" s="56"/>
    </row>
    <row r="68" spans="1:19" s="57" customFormat="1" ht="33.6" customHeight="1" x14ac:dyDescent="0.2">
      <c r="A68" s="87">
        <v>5</v>
      </c>
      <c r="B68" s="88" t="s">
        <v>205</v>
      </c>
      <c r="C68" s="88" t="s">
        <v>206</v>
      </c>
      <c r="D68" s="88" t="s">
        <v>207</v>
      </c>
      <c r="E68" s="88"/>
      <c r="F68" s="88" t="s">
        <v>106</v>
      </c>
      <c r="G68" s="89" t="s">
        <v>26</v>
      </c>
      <c r="H68" s="87">
        <v>0</v>
      </c>
      <c r="I68" s="87">
        <v>4</v>
      </c>
      <c r="J68" s="87"/>
      <c r="K68" s="87">
        <v>4</v>
      </c>
      <c r="L68" s="2" t="s">
        <v>27</v>
      </c>
      <c r="M68" s="2" t="s">
        <v>114</v>
      </c>
      <c r="N68" s="88"/>
      <c r="O68" s="56" t="s">
        <v>29</v>
      </c>
      <c r="S68" s="58"/>
    </row>
    <row r="69" spans="1:19" s="57" customFormat="1" ht="37.5" customHeight="1" x14ac:dyDescent="0.2">
      <c r="A69" s="87">
        <v>5</v>
      </c>
      <c r="B69" s="88" t="s">
        <v>208</v>
      </c>
      <c r="C69" s="88" t="s">
        <v>209</v>
      </c>
      <c r="D69" s="88" t="s">
        <v>210</v>
      </c>
      <c r="E69" s="88" t="s">
        <v>135</v>
      </c>
      <c r="F69" s="88" t="s">
        <v>45</v>
      </c>
      <c r="G69" s="89" t="s">
        <v>26</v>
      </c>
      <c r="H69" s="87">
        <v>2</v>
      </c>
      <c r="I69" s="87">
        <v>0</v>
      </c>
      <c r="J69" s="87"/>
      <c r="K69" s="87">
        <v>3</v>
      </c>
      <c r="L69" s="2" t="s">
        <v>34</v>
      </c>
      <c r="M69" s="2" t="s">
        <v>114</v>
      </c>
      <c r="N69" s="88"/>
      <c r="O69" s="56" t="s">
        <v>29</v>
      </c>
    </row>
    <row r="70" spans="1:19" s="59" customFormat="1" ht="27.6" customHeight="1" x14ac:dyDescent="0.2">
      <c r="A70" s="78"/>
      <c r="B70" s="79"/>
      <c r="C70" s="79"/>
      <c r="D70" s="79"/>
      <c r="E70" s="79"/>
      <c r="F70" s="79"/>
      <c r="G70" s="79"/>
      <c r="H70" s="80">
        <f>SUM(H57:H64)</f>
        <v>4</v>
      </c>
      <c r="I70" s="80">
        <f>SUM(I57:I64)</f>
        <v>13</v>
      </c>
      <c r="J70" s="80">
        <f>SUM(J57:J64)</f>
        <v>160</v>
      </c>
      <c r="K70" s="80">
        <f>SUM(K57:K64)</f>
        <v>31</v>
      </c>
      <c r="L70" s="81"/>
      <c r="M70" s="81"/>
      <c r="N70" s="79"/>
      <c r="O70" s="56" t="s">
        <v>29</v>
      </c>
    </row>
    <row r="71" spans="1:19" s="59" customFormat="1" ht="27.6" customHeight="1" x14ac:dyDescent="0.2">
      <c r="A71" s="78"/>
      <c r="B71" s="79"/>
      <c r="C71" s="79"/>
      <c r="D71" s="79"/>
      <c r="E71" s="79"/>
      <c r="F71" s="79"/>
      <c r="G71" s="83" t="s">
        <v>59</v>
      </c>
      <c r="H71" s="110">
        <f>SUM(H70:I70)*14</f>
        <v>238</v>
      </c>
      <c r="I71" s="111"/>
      <c r="J71" s="84">
        <f>SUM(J70)</f>
        <v>160</v>
      </c>
      <c r="K71" s="80"/>
      <c r="L71" s="81"/>
      <c r="M71" s="81"/>
      <c r="N71" s="79"/>
      <c r="O71" s="56" t="s">
        <v>29</v>
      </c>
    </row>
    <row r="72" spans="1:19" s="57" customFormat="1" ht="12.75" x14ac:dyDescent="0.2">
      <c r="A72" s="71">
        <v>6</v>
      </c>
      <c r="B72" s="72" t="s">
        <v>211</v>
      </c>
      <c r="C72" s="72" t="s">
        <v>212</v>
      </c>
      <c r="D72" s="72" t="s">
        <v>213</v>
      </c>
      <c r="E72" s="72" t="s">
        <v>214</v>
      </c>
      <c r="F72" s="72" t="s">
        <v>170</v>
      </c>
      <c r="G72" s="77" t="s">
        <v>26</v>
      </c>
      <c r="H72" s="71">
        <v>0</v>
      </c>
      <c r="I72" s="71">
        <v>3</v>
      </c>
      <c r="J72" s="71"/>
      <c r="K72" s="73">
        <v>3</v>
      </c>
      <c r="L72" s="74" t="s">
        <v>27</v>
      </c>
      <c r="M72" s="74" t="s">
        <v>28</v>
      </c>
      <c r="N72" s="72" t="s">
        <v>215</v>
      </c>
      <c r="O72" s="56" t="s">
        <v>29</v>
      </c>
    </row>
    <row r="73" spans="1:19" s="57" customFormat="1" ht="25.5" x14ac:dyDescent="0.2">
      <c r="A73" s="71">
        <v>6</v>
      </c>
      <c r="B73" s="72" t="s">
        <v>216</v>
      </c>
      <c r="C73" s="72" t="s">
        <v>217</v>
      </c>
      <c r="D73" s="72" t="s">
        <v>218</v>
      </c>
      <c r="E73" s="72" t="s">
        <v>24</v>
      </c>
      <c r="F73" s="72" t="s">
        <v>25</v>
      </c>
      <c r="G73" s="77" t="s">
        <v>26</v>
      </c>
      <c r="H73" s="71">
        <v>2</v>
      </c>
      <c r="I73" s="71">
        <v>0</v>
      </c>
      <c r="J73" s="71"/>
      <c r="K73" s="73">
        <v>3</v>
      </c>
      <c r="L73" s="74" t="s">
        <v>34</v>
      </c>
      <c r="M73" s="74" t="s">
        <v>28</v>
      </c>
      <c r="N73" s="72" t="s">
        <v>219</v>
      </c>
      <c r="O73" s="56" t="s">
        <v>29</v>
      </c>
    </row>
    <row r="74" spans="1:19" s="57" customFormat="1" ht="12.75" x14ac:dyDescent="0.2">
      <c r="A74" s="71">
        <v>6</v>
      </c>
      <c r="B74" s="72" t="s">
        <v>220</v>
      </c>
      <c r="C74" s="72" t="s">
        <v>221</v>
      </c>
      <c r="D74" s="72" t="s">
        <v>222</v>
      </c>
      <c r="E74" s="72" t="s">
        <v>24</v>
      </c>
      <c r="F74" s="72" t="s">
        <v>45</v>
      </c>
      <c r="G74" s="77" t="s">
        <v>26</v>
      </c>
      <c r="H74" s="71"/>
      <c r="I74" s="71"/>
      <c r="J74" s="71"/>
      <c r="K74" s="73">
        <v>10</v>
      </c>
      <c r="L74" s="74" t="s">
        <v>27</v>
      </c>
      <c r="M74" s="74" t="s">
        <v>28</v>
      </c>
      <c r="N74" s="72" t="s">
        <v>223</v>
      </c>
      <c r="O74" s="56" t="s">
        <v>29</v>
      </c>
    </row>
    <row r="75" spans="1:19" s="57" customFormat="1" ht="33" customHeight="1" x14ac:dyDescent="0.2">
      <c r="A75" s="75" t="s">
        <v>109</v>
      </c>
      <c r="B75" s="72"/>
      <c r="C75" s="76" t="s">
        <v>110</v>
      </c>
      <c r="D75" s="72"/>
      <c r="E75" s="72"/>
      <c r="F75" s="72"/>
      <c r="G75" s="72"/>
      <c r="H75" s="71"/>
      <c r="I75" s="71"/>
      <c r="J75" s="71"/>
      <c r="K75" s="73"/>
      <c r="L75" s="74"/>
      <c r="M75" s="74"/>
      <c r="N75" s="72"/>
      <c r="O75" s="56" t="s">
        <v>29</v>
      </c>
    </row>
    <row r="76" spans="1:19" s="57" customFormat="1" ht="25.5" x14ac:dyDescent="0.2">
      <c r="A76" s="71">
        <v>6</v>
      </c>
      <c r="B76" s="72" t="s">
        <v>224</v>
      </c>
      <c r="C76" s="72" t="s">
        <v>225</v>
      </c>
      <c r="D76" s="72" t="s">
        <v>226</v>
      </c>
      <c r="E76" s="72" t="s">
        <v>24</v>
      </c>
      <c r="F76" s="72" t="s">
        <v>154</v>
      </c>
      <c r="G76" s="77" t="s">
        <v>26</v>
      </c>
      <c r="H76" s="71">
        <v>3</v>
      </c>
      <c r="I76" s="71">
        <v>0</v>
      </c>
      <c r="J76" s="71"/>
      <c r="K76" s="73">
        <v>3</v>
      </c>
      <c r="L76" s="74" t="s">
        <v>34</v>
      </c>
      <c r="M76" s="74" t="s">
        <v>114</v>
      </c>
      <c r="N76" s="72" t="s">
        <v>227</v>
      </c>
      <c r="O76" s="56" t="s">
        <v>29</v>
      </c>
    </row>
    <row r="77" spans="1:19" s="57" customFormat="1" ht="25.5" x14ac:dyDescent="0.2">
      <c r="A77" s="71">
        <v>6</v>
      </c>
      <c r="B77" s="72" t="s">
        <v>228</v>
      </c>
      <c r="C77" s="72" t="s">
        <v>229</v>
      </c>
      <c r="D77" s="72" t="s">
        <v>230</v>
      </c>
      <c r="E77" s="72" t="s">
        <v>143</v>
      </c>
      <c r="F77" s="72" t="s">
        <v>45</v>
      </c>
      <c r="G77" s="77" t="s">
        <v>26</v>
      </c>
      <c r="H77" s="71">
        <v>0</v>
      </c>
      <c r="I77" s="71">
        <v>3</v>
      </c>
      <c r="J77" s="71"/>
      <c r="K77" s="73">
        <v>3</v>
      </c>
      <c r="L77" s="74" t="s">
        <v>27</v>
      </c>
      <c r="M77" s="74" t="s">
        <v>114</v>
      </c>
      <c r="N77" s="72" t="s">
        <v>231</v>
      </c>
      <c r="O77" s="56" t="s">
        <v>29</v>
      </c>
      <c r="Q77" s="58"/>
    </row>
    <row r="78" spans="1:19" s="59" customFormat="1" ht="27.95" customHeight="1" x14ac:dyDescent="0.2">
      <c r="A78" s="75" t="s">
        <v>109</v>
      </c>
      <c r="B78" s="72"/>
      <c r="C78" s="76" t="s">
        <v>119</v>
      </c>
      <c r="D78" s="72"/>
      <c r="E78" s="72"/>
      <c r="F78" s="72"/>
      <c r="G78" s="72"/>
      <c r="H78" s="71"/>
      <c r="I78" s="71"/>
      <c r="J78" s="71"/>
      <c r="K78" s="73"/>
      <c r="L78" s="74"/>
      <c r="M78" s="74"/>
      <c r="N78" s="72"/>
      <c r="O78" s="56"/>
    </row>
    <row r="79" spans="1:19" s="59" customFormat="1" ht="36" customHeight="1" x14ac:dyDescent="0.2">
      <c r="A79" s="71">
        <v>6</v>
      </c>
      <c r="B79" s="72" t="s">
        <v>232</v>
      </c>
      <c r="C79" s="72" t="s">
        <v>233</v>
      </c>
      <c r="D79" s="72" t="s">
        <v>234</v>
      </c>
      <c r="E79" s="72"/>
      <c r="F79" s="72" t="s">
        <v>106</v>
      </c>
      <c r="G79" s="77" t="s">
        <v>26</v>
      </c>
      <c r="H79" s="71">
        <v>0</v>
      </c>
      <c r="I79" s="71">
        <v>3</v>
      </c>
      <c r="J79" s="71"/>
      <c r="K79" s="73">
        <v>3</v>
      </c>
      <c r="L79" s="74" t="s">
        <v>27</v>
      </c>
      <c r="M79" s="74" t="s">
        <v>114</v>
      </c>
      <c r="N79" s="72"/>
      <c r="O79" s="56"/>
    </row>
    <row r="80" spans="1:19" s="57" customFormat="1" ht="36" customHeight="1" x14ac:dyDescent="0.2">
      <c r="A80" s="71">
        <v>6</v>
      </c>
      <c r="B80" s="72" t="s">
        <v>235</v>
      </c>
      <c r="C80" s="72" t="s">
        <v>236</v>
      </c>
      <c r="D80" s="72" t="s">
        <v>237</v>
      </c>
      <c r="E80" s="72"/>
      <c r="F80" s="72" t="s">
        <v>200</v>
      </c>
      <c r="G80" s="77" t="s">
        <v>26</v>
      </c>
      <c r="H80" s="71">
        <v>3</v>
      </c>
      <c r="I80" s="71">
        <v>0</v>
      </c>
      <c r="J80" s="71"/>
      <c r="K80" s="73">
        <v>3</v>
      </c>
      <c r="L80" s="74" t="s">
        <v>34</v>
      </c>
      <c r="M80" s="74" t="s">
        <v>114</v>
      </c>
      <c r="N80" s="72"/>
      <c r="O80" s="56" t="s">
        <v>29</v>
      </c>
    </row>
    <row r="81" spans="1:19" s="70" customFormat="1" ht="30" customHeight="1" x14ac:dyDescent="0.2">
      <c r="A81" s="91"/>
      <c r="B81" s="91"/>
      <c r="C81" s="91"/>
      <c r="D81" s="91"/>
      <c r="E81" s="91"/>
      <c r="F81" s="91"/>
      <c r="G81" s="91"/>
      <c r="H81" s="91">
        <f>SUM(H73:H77)</f>
        <v>5</v>
      </c>
      <c r="I81" s="91">
        <f>SUM(I73:I77)</f>
        <v>3</v>
      </c>
      <c r="J81" s="91">
        <f>SUM(J73:J77)</f>
        <v>0</v>
      </c>
      <c r="K81" s="91">
        <f>SUM(K73:K77)</f>
        <v>19</v>
      </c>
      <c r="L81" s="91"/>
      <c r="M81" s="91"/>
      <c r="N81" s="91"/>
      <c r="O81" s="69" t="s">
        <v>29</v>
      </c>
    </row>
    <row r="82" spans="1:19" s="59" customFormat="1" ht="27.6" customHeight="1" x14ac:dyDescent="0.2">
      <c r="A82" s="78"/>
      <c r="B82" s="79"/>
      <c r="C82" s="79"/>
      <c r="D82" s="79"/>
      <c r="E82" s="79"/>
      <c r="F82" s="79"/>
      <c r="G82" s="83" t="s">
        <v>59</v>
      </c>
      <c r="H82" s="110">
        <f>SUM(H81:I81)*14</f>
        <v>112</v>
      </c>
      <c r="I82" s="111"/>
      <c r="J82" s="84">
        <f>SUM(J81)</f>
        <v>0</v>
      </c>
      <c r="K82" s="80"/>
      <c r="L82" s="81"/>
      <c r="M82" s="81"/>
      <c r="N82" s="79"/>
      <c r="O82" s="56" t="s">
        <v>29</v>
      </c>
    </row>
    <row r="83" spans="1:19" s="57" customFormat="1" ht="45" customHeight="1" x14ac:dyDescent="0.2">
      <c r="A83" s="92" t="s">
        <v>238</v>
      </c>
      <c r="B83" s="11"/>
      <c r="C83" s="11"/>
      <c r="D83" s="11"/>
      <c r="E83" s="11"/>
      <c r="F83" s="11"/>
      <c r="G83" s="11"/>
      <c r="H83" s="93"/>
      <c r="I83" s="93"/>
      <c r="J83" s="93"/>
      <c r="K83" s="94"/>
      <c r="L83" s="14"/>
      <c r="M83" s="14"/>
      <c r="N83" s="11"/>
      <c r="O83" s="56" t="s">
        <v>29</v>
      </c>
    </row>
    <row r="84" spans="1:19" s="57" customFormat="1" ht="24.95" customHeight="1" x14ac:dyDescent="0.2">
      <c r="A84" s="95">
        <v>1</v>
      </c>
      <c r="B84" s="96" t="s">
        <v>239</v>
      </c>
      <c r="C84" s="96" t="s">
        <v>240</v>
      </c>
      <c r="D84" s="96" t="s">
        <v>32</v>
      </c>
      <c r="E84" s="96" t="s">
        <v>24</v>
      </c>
      <c r="F84" s="96" t="s">
        <v>33</v>
      </c>
      <c r="G84" s="97" t="s">
        <v>26</v>
      </c>
      <c r="H84" s="95">
        <v>2</v>
      </c>
      <c r="I84" s="95">
        <v>2</v>
      </c>
      <c r="J84" s="95"/>
      <c r="K84" s="95">
        <v>6</v>
      </c>
      <c r="L84" s="98" t="s">
        <v>34</v>
      </c>
      <c r="M84" s="98" t="s">
        <v>114</v>
      </c>
      <c r="N84" s="95" t="s">
        <v>241</v>
      </c>
      <c r="O84" s="56" t="s">
        <v>29</v>
      </c>
      <c r="S84" s="58"/>
    </row>
    <row r="85" spans="1:19" s="57" customFormat="1" ht="24.95" customHeight="1" x14ac:dyDescent="0.2">
      <c r="A85" s="95">
        <v>3</v>
      </c>
      <c r="B85" s="96" t="s">
        <v>242</v>
      </c>
      <c r="C85" s="96" t="s">
        <v>243</v>
      </c>
      <c r="D85" s="96" t="s">
        <v>93</v>
      </c>
      <c r="E85" s="96" t="s">
        <v>239</v>
      </c>
      <c r="F85" s="96" t="s">
        <v>45</v>
      </c>
      <c r="G85" s="97" t="s">
        <v>26</v>
      </c>
      <c r="H85" s="95">
        <v>2</v>
      </c>
      <c r="I85" s="95">
        <v>2</v>
      </c>
      <c r="J85" s="95"/>
      <c r="K85" s="95">
        <v>5</v>
      </c>
      <c r="L85" s="98" t="s">
        <v>27</v>
      </c>
      <c r="M85" s="98" t="s">
        <v>114</v>
      </c>
      <c r="N85" s="95" t="s">
        <v>244</v>
      </c>
      <c r="O85" s="56" t="s">
        <v>29</v>
      </c>
    </row>
    <row r="86" spans="1:19" s="57" customFormat="1" ht="24.95" customHeight="1" x14ac:dyDescent="0.2">
      <c r="A86" s="95">
        <v>5</v>
      </c>
      <c r="B86" s="96" t="s">
        <v>245</v>
      </c>
      <c r="C86" s="96" t="s">
        <v>246</v>
      </c>
      <c r="D86" s="96" t="s">
        <v>191</v>
      </c>
      <c r="E86" s="96" t="s">
        <v>78</v>
      </c>
      <c r="F86" s="96" t="s">
        <v>45</v>
      </c>
      <c r="G86" s="97" t="s">
        <v>26</v>
      </c>
      <c r="H86" s="95">
        <v>2</v>
      </c>
      <c r="I86" s="95">
        <v>0</v>
      </c>
      <c r="J86" s="95"/>
      <c r="K86" s="95">
        <v>3</v>
      </c>
      <c r="L86" s="98" t="s">
        <v>34</v>
      </c>
      <c r="M86" s="98" t="s">
        <v>114</v>
      </c>
      <c r="N86" s="95" t="s">
        <v>247</v>
      </c>
      <c r="O86" s="56" t="s">
        <v>29</v>
      </c>
    </row>
    <row r="87" spans="1:19" s="57" customFormat="1" ht="24.95" customHeight="1" x14ac:dyDescent="0.2">
      <c r="A87" s="95">
        <v>5</v>
      </c>
      <c r="B87" s="96" t="s">
        <v>248</v>
      </c>
      <c r="C87" s="96" t="s">
        <v>249</v>
      </c>
      <c r="D87" s="96" t="s">
        <v>195</v>
      </c>
      <c r="E87" s="96" t="s">
        <v>74</v>
      </c>
      <c r="F87" s="96" t="s">
        <v>50</v>
      </c>
      <c r="G87" s="97" t="s">
        <v>26</v>
      </c>
      <c r="H87" s="95">
        <v>0</v>
      </c>
      <c r="I87" s="95">
        <v>4</v>
      </c>
      <c r="J87" s="95"/>
      <c r="K87" s="95">
        <v>4</v>
      </c>
      <c r="L87" s="98" t="s">
        <v>27</v>
      </c>
      <c r="M87" s="98" t="s">
        <v>114</v>
      </c>
      <c r="N87" s="95" t="s">
        <v>250</v>
      </c>
      <c r="O87" s="56" t="s">
        <v>29</v>
      </c>
    </row>
    <row r="88" spans="1:19" x14ac:dyDescent="0.3">
      <c r="A88" s="4"/>
      <c r="K88" s="15"/>
    </row>
  </sheetData>
  <autoFilter ref="A8:S87"/>
  <mergeCells count="22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40:I40"/>
    <mergeCell ref="H56:I56"/>
    <mergeCell ref="H17:I17"/>
    <mergeCell ref="H26:I26"/>
    <mergeCell ref="N7:N8"/>
    <mergeCell ref="A49:B49"/>
    <mergeCell ref="A52:B52"/>
    <mergeCell ref="A65:B65"/>
    <mergeCell ref="H71:I71"/>
    <mergeCell ref="H82:I82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6" max="13" man="1"/>
    <brk id="5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Admin</cp:lastModifiedBy>
  <cp:revision/>
  <dcterms:created xsi:type="dcterms:W3CDTF">2016-09-01T14:49:18Z</dcterms:created>
  <dcterms:modified xsi:type="dcterms:W3CDTF">2025-07-30T10:21:07Z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