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tanári\IT 2018-19 tanari mintatantervek\TANÁRI FELKÉSZÍTÉS\Tanító utáni Z-szak\"/>
    </mc:Choice>
  </mc:AlternateContent>
  <bookViews>
    <workbookView xWindow="0" yWindow="0" windowWidth="21570" windowHeight="9495"/>
  </bookViews>
  <sheets>
    <sheet name="Megf. tanár tanító utáni Z 6 f" sheetId="14" r:id="rId1"/>
    <sheet name="Leírás" sheetId="15" r:id="rId2"/>
  </sheets>
  <externalReferences>
    <externalReference r:id="rId3"/>
  </externalReferences>
  <definedNames>
    <definedName name="Bejegyzes">[1]Útmutató!$B$8:$B$11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5" l="1"/>
  <c r="I27" i="15"/>
  <c r="I26" i="15"/>
  <c r="I25" i="15"/>
  <c r="I24" i="15"/>
  <c r="I22" i="15"/>
  <c r="I21" i="15"/>
  <c r="I20" i="15"/>
  <c r="I19" i="15"/>
  <c r="I18" i="15"/>
  <c r="I17" i="15"/>
  <c r="I16" i="15"/>
  <c r="I15" i="15"/>
  <c r="I13" i="15"/>
  <c r="I12" i="15"/>
  <c r="I10" i="15"/>
  <c r="I9" i="15"/>
  <c r="I8" i="15"/>
  <c r="I7" i="15"/>
  <c r="I6" i="15"/>
  <c r="I5" i="15"/>
  <c r="I4" i="15"/>
  <c r="J46" i="14" l="1"/>
  <c r="I46" i="14"/>
  <c r="H47" i="14" s="1"/>
  <c r="H46" i="14"/>
  <c r="H42" i="14"/>
  <c r="J41" i="14"/>
  <c r="I41" i="14"/>
  <c r="H41" i="14"/>
  <c r="H37" i="14"/>
  <c r="J36" i="14"/>
  <c r="I36" i="14"/>
  <c r="H36" i="14"/>
  <c r="J31" i="14"/>
  <c r="I31" i="14"/>
  <c r="H31" i="14"/>
  <c r="H32" i="14" s="1"/>
  <c r="H25" i="14"/>
  <c r="H18" i="14"/>
  <c r="J24" i="14"/>
  <c r="I24" i="14"/>
  <c r="H24" i="14"/>
  <c r="J17" i="14"/>
  <c r="I17" i="14"/>
  <c r="H17" i="14"/>
  <c r="M6" i="14" l="1"/>
</calcChain>
</file>

<file path=xl/sharedStrings.xml><?xml version="1.0" encoding="utf-8"?>
<sst xmlns="http://schemas.openxmlformats.org/spreadsheetml/2006/main" count="546" uniqueCount="360">
  <si>
    <t>Tanárképzési szak:</t>
  </si>
  <si>
    <t xml:space="preserve">Szakfelelős: </t>
  </si>
  <si>
    <t>Képzési idő:</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</si>
  <si>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</si>
  <si>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</si>
  <si>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</si>
  <si>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</si>
  <si>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</si>
  <si>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</si>
  <si>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</si>
  <si>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</si>
  <si>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</si>
  <si>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</si>
  <si>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</si>
  <si>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</si>
  <si>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</si>
  <si>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</si>
  <si>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</si>
  <si>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</si>
  <si>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</si>
  <si>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</si>
  <si>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</si>
  <si>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</si>
  <si>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</si>
  <si>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</si>
  <si>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</si>
  <si>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</si>
  <si>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</si>
  <si>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</si>
  <si>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</si>
  <si>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</si>
  <si>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</si>
  <si>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</si>
  <si>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</si>
  <si>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</si>
  <si>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</si>
  <si>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</si>
  <si>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</si>
  <si>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</si>
  <si>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</si>
  <si>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</si>
  <si>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</si>
  <si>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</si>
  <si>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</si>
  <si>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</si>
  <si>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</si>
  <si>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</si>
  <si>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</si>
  <si>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</si>
  <si>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</si>
  <si>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</si>
  <si>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</si>
  <si>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</si>
  <si>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</si>
  <si>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</si>
  <si>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</si>
  <si>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</si>
  <si>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</si>
  <si>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</si>
  <si>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</si>
  <si>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</si>
  <si>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</si>
  <si>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</si>
  <si>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</si>
  <si>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</si>
  <si>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</si>
  <si>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</si>
  <si>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</si>
  <si>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</si>
  <si>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</si>
  <si>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</si>
  <si>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</si>
  <si>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</si>
  <si>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</si>
  <si>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</si>
  <si>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</si>
  <si>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</si>
  <si>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</si>
  <si>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</si>
  <si>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</si>
  <si>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Teaching Practice</t>
  </si>
  <si>
    <t>KOI</t>
  </si>
  <si>
    <t>Iskolai tanítási gyakorlat</t>
  </si>
  <si>
    <t>Az intézményi kínálat szerint szabadon választható tantárgy</t>
  </si>
  <si>
    <t>Optional course unit</t>
  </si>
  <si>
    <t>C</t>
  </si>
  <si>
    <t>OTK9200</t>
  </si>
  <si>
    <t>Seminars in Blocks</t>
  </si>
  <si>
    <t>Blokkszeminárium (pedagógia-pszichológia)</t>
  </si>
  <si>
    <t>OTK9100</t>
  </si>
  <si>
    <t>Összefüggő egyéni iskolai gyakorlat, portfólió</t>
  </si>
  <si>
    <t>Individual Practice at the Choosen School, Portfolio</t>
  </si>
  <si>
    <t>Seminars in Blocks (Based on Methodology)</t>
  </si>
  <si>
    <t>Blokkszeminárium (módszertani követő szeminárium)</t>
  </si>
  <si>
    <t>Dr. habil Margitics Ferenc</t>
  </si>
  <si>
    <t>ZTT9000</t>
  </si>
  <si>
    <t>Dr. Halász Judit</t>
  </si>
  <si>
    <t xml:space="preserve">Egyetemi szintű vagy főiskolai szintű ill. mesterfokozatú tanári, főiskolai szintű vagy alapfokozatú gyógypedagógus vagy gyógypedagógia-tanár vagy tanító szakképzettség </t>
  </si>
  <si>
    <t>birtokában egy szakon természettudomány-környezettan szakos tanári végzettség megszerzése</t>
  </si>
  <si>
    <t>6 félév</t>
  </si>
  <si>
    <t>OTK5001</t>
  </si>
  <si>
    <t xml:space="preserve">Pályaismereti és pályaszocializációs gyakorlat 1. </t>
  </si>
  <si>
    <t xml:space="preserve"> Practice in Career Awareness and Career Socialisation 1.</t>
  </si>
  <si>
    <t>ZTT6001</t>
  </si>
  <si>
    <t xml:space="preserve"> Teaching Practice in Partner School 1. </t>
  </si>
  <si>
    <t>OTK5002</t>
  </si>
  <si>
    <t>Pályaismereti és pályaszocializációs gyakorlat 2.</t>
  </si>
  <si>
    <t xml:space="preserve"> Practice in Career Awareness and Career Socialisation 2.</t>
  </si>
  <si>
    <t>ZTT6002</t>
  </si>
  <si>
    <t xml:space="preserve"> Teaching Practice in Partner School 2. </t>
  </si>
  <si>
    <t>Pályaismereti és pályaszocializációs gyakorlat 3.</t>
  </si>
  <si>
    <t xml:space="preserve"> Practice in Career Awareness and Career Socialisation 3.</t>
  </si>
  <si>
    <t>OTK5001OTK5002</t>
  </si>
  <si>
    <t>OTK6001</t>
  </si>
  <si>
    <t>Partneriskolai gyakorlat 1. (pedagógia-pszichológia)</t>
  </si>
  <si>
    <t> Teaching Practice in Partner School 1. (Pedagogy-Psychology)</t>
  </si>
  <si>
    <t>ZTT6003</t>
  </si>
  <si>
    <t xml:space="preserve"> Teaching Practice in Partner School 3. </t>
  </si>
  <si>
    <t>OTK6002</t>
  </si>
  <si>
    <t>Partneriskolai gyakorlat 2. (pedagógia-pszichológia)</t>
  </si>
  <si>
    <t>Teaching Practice in Partner School 2. (Pedagogy-Psychology)</t>
  </si>
  <si>
    <t>Dr. Jánvári Miriam Ivett</t>
  </si>
  <si>
    <t>okleveles  természettudomány-környezettan szakos tanár</t>
  </si>
  <si>
    <t>Partneriskolai gyakorlat 1.  (Szak)</t>
  </si>
  <si>
    <t>Partneriskolai gyakorlat 2. (Szak)</t>
  </si>
  <si>
    <t>Partneriskolai gyakorlat 3. (Szak)</t>
  </si>
  <si>
    <t>Tanári felkészítés</t>
  </si>
  <si>
    <t>OTK5005</t>
  </si>
  <si>
    <t>ZTT9400</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</si>
  <si>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</si>
  <si>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</si>
  <si>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</si>
  <si>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</si>
  <si>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</si>
  <si>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</si>
  <si>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</si>
  <si>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</si>
  <si>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</si>
  <si>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</si>
  <si>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</si>
  <si>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</si>
  <si>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</si>
  <si>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</si>
  <si>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</si>
  <si>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</si>
  <si>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</si>
  <si>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</si>
  <si>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</si>
  <si>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</si>
  <si>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</si>
  <si>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</si>
  <si>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</si>
  <si>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</si>
  <si>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</si>
  <si>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</si>
  <si>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</si>
  <si>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</si>
  <si>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</si>
  <si>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</si>
  <si>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</si>
  <si>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</si>
  <si>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</si>
  <si>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</si>
  <si>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</si>
  <si>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</si>
  <si>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</si>
  <si>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</si>
  <si>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</si>
  <si>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</si>
  <si>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</si>
  <si>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</si>
  <si>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</si>
  <si>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</si>
  <si>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</si>
  <si>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</si>
  <si>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</si>
  <si>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</si>
  <si>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</si>
  <si>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</si>
  <si>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</si>
  <si>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</si>
  <si>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</si>
  <si>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</si>
  <si>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</si>
  <si>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</si>
  <si>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</si>
  <si>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</si>
  <si>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</si>
  <si>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</si>
  <si>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</si>
  <si>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</si>
  <si>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</si>
  <si>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</si>
  <si>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</si>
  <si>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</si>
  <si>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</si>
  <si>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</si>
  <si>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</si>
  <si>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</si>
  <si>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</si>
  <si>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</si>
  <si>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</si>
  <si>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</si>
  <si>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</si>
  <si>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</si>
  <si>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</si>
  <si>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</si>
  <si>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</si>
  <si>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</si>
  <si>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</si>
  <si>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</si>
  <si>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</si>
  <si>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</si>
  <si>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</si>
  <si>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</si>
  <si>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</si>
  <si>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</si>
  <si>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</si>
  <si>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</si>
  <si>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</si>
  <si>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</si>
  <si>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</si>
  <si>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</si>
  <si>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</si>
  <si>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</si>
  <si>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</si>
  <si>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</si>
  <si>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</si>
  <si>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</si>
  <si>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</si>
  <si>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</si>
  <si>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</si>
  <si>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</si>
  <si>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</si>
  <si>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</si>
  <si>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</si>
  <si>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</si>
  <si>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</si>
  <si>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</si>
  <si>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</si>
  <si>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</si>
  <si>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</si>
  <si>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</si>
  <si>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</si>
  <si>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</si>
  <si>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</si>
  <si>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</si>
  <si>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</si>
  <si>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</si>
  <si>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</si>
  <si>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</si>
  <si>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</si>
  <si>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</si>
  <si>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</si>
  <si>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</si>
  <si>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</si>
  <si>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</si>
  <si>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</si>
  <si>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</si>
  <si>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</si>
  <si>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</si>
  <si>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</si>
  <si>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</si>
  <si>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</si>
  <si>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</si>
  <si>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</si>
  <si>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</si>
  <si>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</si>
  <si>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</si>
  <si>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</si>
  <si>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</si>
  <si>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</si>
  <si>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</si>
  <si>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</si>
  <si>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</si>
  <si>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</si>
  <si>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</si>
  <si>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</si>
  <si>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</si>
  <si>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</si>
  <si>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</si>
  <si>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</si>
  <si>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</si>
  <si>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</si>
  <si>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</si>
  <si>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</si>
  <si>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</si>
  <si>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</si>
  <si>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</si>
  <si>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</si>
  <si>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</si>
  <si>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</si>
  <si>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</si>
  <si>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</si>
  <si>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</si>
  <si>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</si>
  <si>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</si>
  <si>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</si>
  <si>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</si>
  <si>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</si>
  <si>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</si>
  <si>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</si>
  <si>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</si>
  <si>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</si>
  <si>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</si>
  <si>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</si>
  <si>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</si>
  <si>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</si>
  <si>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</si>
  <si>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</si>
  <si>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</si>
  <si>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</si>
  <si>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</si>
  <si>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</si>
  <si>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</si>
  <si>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</si>
  <si>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</si>
  <si>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</si>
  <si>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</si>
  <si>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</si>
  <si>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</si>
  <si>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</si>
  <si>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</si>
  <si>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</si>
  <si>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</si>
  <si>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</si>
  <si>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</si>
  <si>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</si>
  <si>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</si>
  <si>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</si>
  <si>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</si>
  <si>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</si>
  <si>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</si>
  <si>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</si>
  <si>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</si>
  <si>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</si>
  <si>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</si>
  <si>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</si>
  <si>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</si>
  <si>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</si>
  <si>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</si>
  <si>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</si>
  <si>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</si>
  <si>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</si>
  <si>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</si>
  <si>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</si>
  <si>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</si>
  <si>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</si>
  <si>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</si>
  <si>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</si>
  <si>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OTK9300</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</si>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</sst>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indexed="8"/>
      <name val="Arial"/>
      <family val="2"/>
    </font>
    <font>
      <sz val="11"/>
      <color rgb="FF000000"/>
      <name val="Arial"/>
      <family val="2"/>
      <charset val="1"/>
    </font>
    <font>
      <b/>
      <sz val="15"/>
      <color theme="3"/>
      <name val="Calibri"/>
      <family val="2"/>
      <charset val="238"/>
      <scheme val="minor"/>
    </font>
    <font>
      <vertAlign val="superscript"/>
      <sz val="11"/>
      <name val="Arial"/>
      <family val="2"/>
      <charset val="238"/>
    </font>
    <font>
      <sz val="11"/>
      <color theme="5" tint="-0.499984740745262"/>
      <name val="Arial"/>
      <family val="2"/>
      <charset val="238"/>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amily val="2"/>
      <charset val="1"/>
    </font>
    <font>
      <vertAlign val="superscript"/>
      <sz val="11"/>
      <name val="Arial"/>
      <family val="2"/>
      <charset val="1"/>
    </font>
  </fonts>
  <fills count="13">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9">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7" fillId="0" borderId="15" applyNumberFormat="0" applyFill="0" applyAlignment="0" applyProtection="0"/>
  </cellStyleXfs>
  <cellXfs count="132">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7"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0" fontId="5" fillId="0" borderId="9" xfId="0" applyFont="1" applyFill="1" applyBorder="1" applyAlignment="1">
      <alignment vertical="center" wrapText="1"/>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2"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2" fillId="5" borderId="9" xfId="0" applyNumberFormat="1" applyFont="1" applyFill="1" applyBorder="1" applyAlignment="1">
      <alignment horizontal="center" vertical="center" wrapText="1"/>
    </xf>
    <xf numFmtId="0" fontId="15" fillId="5" borderId="9" xfId="0" applyFont="1" applyFill="1" applyBorder="1" applyAlignment="1">
      <alignment vertical="center" wrapText="1"/>
    </xf>
    <xf numFmtId="0" fontId="5" fillId="5" borderId="10" xfId="0" applyFont="1" applyFill="1" applyBorder="1" applyAlignment="1">
      <alignment vertical="center" wrapText="1"/>
    </xf>
    <xf numFmtId="0" fontId="2" fillId="0" borderId="0" xfId="0" applyFont="1" applyBorder="1" applyAlignment="1">
      <alignment vertical="center" wrapText="1"/>
    </xf>
    <xf numFmtId="0" fontId="16" fillId="6" borderId="14" xfId="0" applyFont="1" applyFill="1" applyBorder="1" applyAlignment="1">
      <alignment vertical="center" wrapText="1"/>
    </xf>
    <xf numFmtId="0" fontId="12" fillId="2" borderId="13" xfId="0" applyFont="1" applyFill="1" applyBorder="1" applyAlignment="1">
      <alignment vertical="center"/>
    </xf>
    <xf numFmtId="0" fontId="12" fillId="0" borderId="13" xfId="0" applyFont="1" applyFill="1" applyBorder="1" applyAlignment="1">
      <alignment vertical="center"/>
    </xf>
    <xf numFmtId="0" fontId="2" fillId="0" borderId="0" xfId="0" applyFont="1" applyFill="1" applyAlignment="1">
      <alignment horizontal="center" vertical="center"/>
    </xf>
    <xf numFmtId="0" fontId="9" fillId="0" borderId="16" xfId="0" applyFont="1" applyFill="1" applyBorder="1" applyAlignment="1">
      <alignment vertical="center" wrapText="1"/>
    </xf>
    <xf numFmtId="0" fontId="9" fillId="0" borderId="16" xfId="0" applyFont="1" applyFill="1" applyBorder="1" applyAlignment="1">
      <alignment horizontal="center" vertical="center" wrapText="1"/>
    </xf>
    <xf numFmtId="1" fontId="9" fillId="0" borderId="16" xfId="0" applyNumberFormat="1" applyFont="1" applyFill="1" applyBorder="1" applyAlignment="1">
      <alignment horizontal="center" vertical="center" wrapText="1"/>
    </xf>
    <xf numFmtId="1" fontId="4" fillId="0" borderId="16" xfId="0" applyNumberFormat="1" applyFont="1" applyFill="1" applyBorder="1" applyAlignment="1">
      <alignment horizontal="center" vertical="center" wrapText="1"/>
    </xf>
    <xf numFmtId="0" fontId="9" fillId="0" borderId="16" xfId="0" applyFont="1" applyFill="1" applyBorder="1" applyAlignment="1">
      <alignment horizontal="center" vertical="center"/>
    </xf>
    <xf numFmtId="0" fontId="9" fillId="7" borderId="16" xfId="0" applyFont="1" applyFill="1" applyBorder="1" applyAlignment="1">
      <alignment vertical="center" wrapText="1"/>
    </xf>
    <xf numFmtId="0" fontId="9" fillId="7" borderId="16" xfId="0"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1" fontId="4" fillId="7" borderId="16" xfId="0" applyNumberFormat="1" applyFont="1" applyFill="1" applyBorder="1" applyAlignment="1">
      <alignment horizontal="center" vertical="center" wrapText="1"/>
    </xf>
    <xf numFmtId="0" fontId="9" fillId="7" borderId="16" xfId="0" applyFont="1" applyFill="1" applyBorder="1" applyAlignment="1">
      <alignment horizontal="center" vertical="center"/>
    </xf>
    <xf numFmtId="0" fontId="9" fillId="0" borderId="0" xfId="0" applyFont="1" applyFill="1" applyBorder="1" applyAlignment="1">
      <alignment vertical="center" wrapText="1"/>
    </xf>
    <xf numFmtId="1" fontId="9" fillId="0" borderId="9" xfId="0" applyNumberFormat="1" applyFont="1" applyFill="1" applyBorder="1" applyAlignment="1">
      <alignment vertical="center" wrapText="1"/>
    </xf>
    <xf numFmtId="0" fontId="9" fillId="0" borderId="16" xfId="0" applyFont="1" applyBorder="1" applyAlignment="1">
      <alignment vertical="center" wrapText="1"/>
    </xf>
    <xf numFmtId="0" fontId="9" fillId="7" borderId="16" xfId="0" applyFont="1" applyFill="1" applyBorder="1" applyAlignment="1">
      <alignment wrapText="1"/>
    </xf>
    <xf numFmtId="0" fontId="9" fillId="0" borderId="16" xfId="0" applyFont="1" applyBorder="1" applyAlignment="1">
      <alignment wrapText="1"/>
    </xf>
    <xf numFmtId="0" fontId="9" fillId="8" borderId="16" xfId="0" applyFont="1" applyFill="1" applyBorder="1" applyAlignment="1">
      <alignment vertical="center" wrapText="1"/>
    </xf>
    <xf numFmtId="0" fontId="9" fillId="8" borderId="16" xfId="0" applyFont="1" applyFill="1" applyBorder="1" applyAlignment="1">
      <alignment horizontal="center" vertical="center" wrapText="1"/>
    </xf>
    <xf numFmtId="1" fontId="9" fillId="8" borderId="16" xfId="0" applyNumberFormat="1" applyFont="1" applyFill="1" applyBorder="1" applyAlignment="1">
      <alignment horizontal="center" vertical="center" wrapText="1"/>
    </xf>
    <xf numFmtId="1" fontId="4" fillId="8" borderId="16" xfId="0" applyNumberFormat="1" applyFont="1" applyFill="1" applyBorder="1" applyAlignment="1">
      <alignment horizontal="center" vertical="center" wrapText="1"/>
    </xf>
    <xf numFmtId="0" fontId="9" fillId="8" borderId="16" xfId="0" applyFont="1" applyFill="1" applyBorder="1" applyAlignment="1">
      <alignment horizontal="center" vertical="center"/>
    </xf>
    <xf numFmtId="0" fontId="9" fillId="8" borderId="0" xfId="0" applyFont="1" applyFill="1" applyBorder="1" applyAlignment="1">
      <alignment vertical="center" wrapText="1"/>
    </xf>
    <xf numFmtId="0" fontId="19" fillId="0" borderId="0" xfId="1" applyFont="1" applyBorder="1" applyAlignment="1">
      <alignment horizontal="left" vertical="center" wrapText="1"/>
    </xf>
    <xf numFmtId="0" fontId="9" fillId="0" borderId="9" xfId="0" applyFont="1" applyFill="1" applyBorder="1" applyAlignment="1">
      <alignment vertical="center" wrapText="1"/>
    </xf>
    <xf numFmtId="0" fontId="19" fillId="0" borderId="0" xfId="1" applyFont="1" applyBorder="1" applyAlignment="1">
      <alignment vertical="center" wrapText="1"/>
    </xf>
    <xf numFmtId="0" fontId="20" fillId="0" borderId="0" xfId="1" applyFont="1" applyBorder="1" applyAlignment="1">
      <alignment horizontal="left" vertical="center" wrapText="1"/>
    </xf>
    <xf numFmtId="0" fontId="9" fillId="9" borderId="0" xfId="1" applyFont="1" applyFill="1" applyBorder="1" applyAlignment="1">
      <alignment horizontal="left" vertical="center" wrapText="1"/>
    </xf>
    <xf numFmtId="0" fontId="12" fillId="2" borderId="17" xfId="0" applyFont="1" applyFill="1" applyBorder="1" applyAlignment="1">
      <alignment horizontal="left" vertical="center"/>
    </xf>
    <xf numFmtId="0" fontId="12" fillId="2" borderId="13" xfId="0" applyFont="1" applyFill="1" applyBorder="1" applyAlignment="1">
      <alignment horizontal="left" vertical="center"/>
    </xf>
    <xf numFmtId="0" fontId="3" fillId="0" borderId="0" xfId="0" applyFont="1" applyFill="1" applyBorder="1" applyAlignment="1">
      <alignment horizontal="center" vertical="center"/>
    </xf>
    <xf numFmtId="1" fontId="11" fillId="3" borderId="1"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1" fontId="14" fillId="5" borderId="11" xfId="0" applyNumberFormat="1" applyFont="1" applyFill="1" applyBorder="1" applyAlignment="1">
      <alignment horizontal="center" vertical="center" wrapText="1"/>
    </xf>
    <xf numFmtId="0" fontId="1" fillId="0" borderId="12" xfId="0" applyFont="1" applyBorder="1" applyAlignment="1">
      <alignment horizontal="center" vertical="center" wrapText="1"/>
    </xf>
    <xf numFmtId="0" fontId="9" fillId="9" borderId="0" xfId="1" applyFont="1" applyFill="1" applyBorder="1" applyAlignment="1">
      <alignment horizontal="left" vertical="center" wrapText="1"/>
    </xf>
    <xf numFmtId="1" fontId="11" fillId="3" borderId="2"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xf>
    <xf numFmtId="0" fontId="11" fillId="4" borderId="0" xfId="0" applyFont="1" applyFill="1" applyBorder="1" applyAlignment="1">
      <alignment horizontal="center" vertical="center"/>
    </xf>
    <xf numFmtId="0" fontId="11" fillId="4" borderId="8"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21" fillId="0" borderId="0" xfId="0" applyFont="1" applyFill="1" applyBorder="1" applyAlignment="1">
      <alignment horizontal="left" vertical="center"/>
    </xf>
    <xf numFmtId="0" fontId="22" fillId="0" borderId="0" xfId="0" applyFont="1" applyFill="1" applyBorder="1" applyAlignment="1">
      <alignment vertical="center" wrapText="1"/>
    </xf>
    <xf numFmtId="0" fontId="23" fillId="0" borderId="18" xfId="0" applyFont="1" applyFill="1" applyBorder="1" applyAlignment="1">
      <alignment horizontal="left" vertical="top" wrapText="1"/>
    </xf>
    <xf numFmtId="16" fontId="24" fillId="0" borderId="0" xfId="0" applyNumberFormat="1" applyFont="1" applyFill="1" applyBorder="1" applyAlignment="1">
      <alignment vertical="center" wrapText="1"/>
    </xf>
    <xf numFmtId="0" fontId="21" fillId="0" borderId="18"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5" fillId="10" borderId="19" xfId="0" applyFont="1" applyFill="1" applyBorder="1" applyAlignment="1">
      <alignment horizontal="center" vertical="center"/>
    </xf>
    <xf numFmtId="0" fontId="9" fillId="0" borderId="20" xfId="0" applyFont="1" applyFill="1" applyBorder="1" applyAlignment="1">
      <alignment vertical="center" wrapText="1"/>
    </xf>
    <xf numFmtId="0" fontId="9" fillId="11" borderId="20" xfId="0" applyFont="1" applyFill="1" applyBorder="1" applyAlignment="1">
      <alignment vertical="center" wrapText="1"/>
    </xf>
    <xf numFmtId="0" fontId="9" fillId="0" borderId="20" xfId="0" applyFont="1" applyFill="1" applyBorder="1" applyAlignment="1">
      <alignment horizontal="left" vertical="center" wrapText="1"/>
    </xf>
    <xf numFmtId="0" fontId="9" fillId="11" borderId="20" xfId="0" applyFont="1" applyFill="1" applyBorder="1" applyAlignment="1">
      <alignment horizontal="center" vertical="center" wrapText="1"/>
    </xf>
    <xf numFmtId="0" fontId="26" fillId="0" borderId="21" xfId="0" applyFont="1" applyFill="1" applyBorder="1" applyAlignment="1">
      <alignment vertical="center" wrapText="1"/>
    </xf>
    <xf numFmtId="0" fontId="9" fillId="11" borderId="18" xfId="0" applyFont="1" applyFill="1" applyBorder="1" applyAlignment="1">
      <alignment vertical="center" wrapText="1"/>
    </xf>
    <xf numFmtId="0" fontId="9" fillId="11" borderId="22" xfId="0" applyFont="1" applyFill="1" applyBorder="1" applyAlignment="1">
      <alignment vertical="center" wrapText="1"/>
    </xf>
    <xf numFmtId="0" fontId="9" fillId="11" borderId="23" xfId="0" applyFont="1" applyFill="1" applyBorder="1" applyAlignment="1">
      <alignment vertical="center" wrapText="1"/>
    </xf>
    <xf numFmtId="0" fontId="9" fillId="0" borderId="20" xfId="0" applyFont="1" applyFill="1" applyBorder="1" applyAlignment="1">
      <alignment vertical="center"/>
    </xf>
    <xf numFmtId="0" fontId="26" fillId="0" borderId="20" xfId="0" applyFont="1" applyFill="1" applyBorder="1" applyAlignment="1">
      <alignment vertical="center" wrapText="1"/>
    </xf>
    <xf numFmtId="0" fontId="9" fillId="11" borderId="24" xfId="0" applyFont="1" applyFill="1" applyBorder="1" applyAlignment="1">
      <alignment vertical="center" wrapText="1"/>
    </xf>
    <xf numFmtId="0" fontId="9" fillId="0" borderId="0" xfId="0" applyFont="1" applyFill="1" applyBorder="1" applyAlignment="1">
      <alignment horizontal="justify" vertical="center"/>
    </xf>
    <xf numFmtId="0" fontId="9" fillId="0" borderId="18" xfId="0" applyFont="1" applyFill="1" applyBorder="1" applyAlignment="1">
      <alignment vertical="center" wrapText="1"/>
    </xf>
    <xf numFmtId="0" fontId="9" fillId="11" borderId="21" xfId="0" applyFont="1" applyFill="1" applyBorder="1" applyAlignment="1">
      <alignment vertical="center" wrapText="1"/>
    </xf>
    <xf numFmtId="0" fontId="9" fillId="0" borderId="21" xfId="0" applyFont="1" applyFill="1" applyBorder="1" applyAlignment="1">
      <alignment horizontal="left" vertical="center" wrapText="1"/>
    </xf>
    <xf numFmtId="0" fontId="9" fillId="0" borderId="25" xfId="0" applyFont="1" applyFill="1" applyBorder="1" applyAlignment="1">
      <alignment vertical="center" wrapText="1"/>
    </xf>
    <xf numFmtId="0" fontId="9" fillId="11" borderId="20" xfId="0" applyFont="1" applyFill="1" applyBorder="1" applyAlignment="1">
      <alignment vertical="center"/>
    </xf>
    <xf numFmtId="0" fontId="9" fillId="12" borderId="18" xfId="0" applyFont="1" applyFill="1" applyBorder="1" applyAlignment="1">
      <alignment horizontal="left" vertical="center" wrapText="1"/>
    </xf>
    <xf numFmtId="0" fontId="9" fillId="11" borderId="18" xfId="0" applyFont="1" applyFill="1" applyBorder="1" applyAlignment="1">
      <alignment horizontal="left" vertical="center" wrapText="1"/>
    </xf>
    <xf numFmtId="0" fontId="9" fillId="12" borderId="26" xfId="0" applyFont="1" applyFill="1" applyBorder="1" applyAlignment="1">
      <alignment horizontal="left" vertical="center" wrapText="1"/>
    </xf>
    <xf numFmtId="0" fontId="9" fillId="11" borderId="26" xfId="0" applyFont="1" applyFill="1" applyBorder="1" applyAlignment="1">
      <alignment horizontal="left" vertical="center" wrapText="1"/>
    </xf>
    <xf numFmtId="0" fontId="9" fillId="0" borderId="22" xfId="0" applyFont="1" applyFill="1" applyBorder="1" applyAlignment="1">
      <alignment vertical="center" wrapText="1"/>
    </xf>
    <xf numFmtId="0" fontId="9" fillId="11" borderId="27" xfId="0" applyFont="1" applyFill="1" applyBorder="1" applyAlignment="1">
      <alignment vertical="center" wrapText="1"/>
    </xf>
    <xf numFmtId="0" fontId="9" fillId="0" borderId="23" xfId="0" applyFont="1" applyFill="1" applyBorder="1" applyAlignment="1">
      <alignment vertical="center" wrapText="1"/>
    </xf>
    <xf numFmtId="0" fontId="9" fillId="11" borderId="0" xfId="0" applyFont="1" applyFill="1" applyBorder="1" applyAlignment="1">
      <alignment vertical="center" wrapText="1"/>
    </xf>
    <xf numFmtId="0" fontId="9" fillId="11" borderId="25" xfId="0" applyFont="1" applyFill="1" applyBorder="1" applyAlignment="1">
      <alignment vertical="center" wrapText="1"/>
    </xf>
    <xf numFmtId="0" fontId="26" fillId="11" borderId="20" xfId="0" applyFont="1" applyFill="1" applyBorder="1" applyAlignment="1">
      <alignment vertical="center" wrapText="1"/>
    </xf>
    <xf numFmtId="0" fontId="9" fillId="0" borderId="21" xfId="0" applyFont="1" applyFill="1" applyBorder="1" applyAlignment="1">
      <alignment vertical="center" wrapText="1"/>
    </xf>
    <xf numFmtId="0" fontId="9" fillId="11" borderId="20" xfId="0" applyFont="1" applyFill="1" applyBorder="1" applyAlignment="1">
      <alignment horizontal="left" vertical="center" wrapText="1"/>
    </xf>
    <xf numFmtId="0" fontId="26" fillId="11" borderId="28" xfId="0" applyFont="1" applyFill="1" applyBorder="1" applyAlignment="1">
      <alignment vertical="center" wrapText="1"/>
    </xf>
    <xf numFmtId="0" fontId="26" fillId="11" borderId="18" xfId="0" applyFont="1" applyFill="1" applyBorder="1" applyAlignment="1">
      <alignment vertical="center" wrapText="1"/>
    </xf>
    <xf numFmtId="0" fontId="26" fillId="11" borderId="25" xfId="0" applyFont="1" applyFill="1" applyBorder="1" applyAlignment="1">
      <alignment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tabSelected="1" zoomScaleNormal="100" workbookViewId="0">
      <selection activeCell="F12" sqref="F12"/>
    </sheetView>
  </sheetViews>
  <sheetFormatPr defaultRowHeight="15" x14ac:dyDescent="0.25"/>
  <cols>
    <col min="2" max="2" width="13.28515625" customWidth="1"/>
    <col min="3" max="3" width="48.5703125" customWidth="1"/>
    <col min="4" max="4" width="50.42578125" customWidth="1"/>
    <col min="5" max="5" width="11.28515625" customWidth="1"/>
    <col min="6" max="6" width="37.28515625" customWidth="1"/>
    <col min="13" max="13" width="12.42578125" customWidth="1"/>
  </cols>
  <sheetData>
    <row r="1" spans="1:22" x14ac:dyDescent="0.25">
      <c r="A1" s="1"/>
      <c r="B1" s="2"/>
      <c r="C1" s="41"/>
      <c r="D1" s="43" t="s">
        <v>0</v>
      </c>
      <c r="E1" s="72" t="s">
        <v>126</v>
      </c>
      <c r="F1" s="73"/>
      <c r="G1" s="44"/>
      <c r="H1" s="3"/>
      <c r="I1" s="3"/>
      <c r="J1" s="4" t="s">
        <v>1</v>
      </c>
      <c r="K1" s="45"/>
      <c r="L1" s="2" t="s">
        <v>94</v>
      </c>
      <c r="M1" s="2"/>
      <c r="N1" s="2"/>
    </row>
    <row r="2" spans="1:22" s="8" customFormat="1" ht="15" customHeight="1" x14ac:dyDescent="0.25">
      <c r="A2" s="6"/>
      <c r="B2" s="2"/>
      <c r="C2" s="74"/>
      <c r="D2" s="85" t="s">
        <v>97</v>
      </c>
      <c r="E2" s="85"/>
      <c r="F2" s="85"/>
      <c r="G2" s="85"/>
      <c r="H2" s="85"/>
      <c r="I2" s="85"/>
      <c r="J2" s="85"/>
      <c r="K2" s="85"/>
      <c r="L2" s="85"/>
      <c r="M2" s="85"/>
      <c r="N2" s="69"/>
      <c r="O2" s="69"/>
      <c r="P2" s="69"/>
      <c r="Q2" s="69"/>
      <c r="R2" s="69"/>
      <c r="S2" s="69"/>
      <c r="T2" s="69"/>
      <c r="U2" s="69"/>
      <c r="V2" s="69"/>
    </row>
    <row r="3" spans="1:22" s="8" customFormat="1" ht="15" customHeight="1" x14ac:dyDescent="0.25">
      <c r="A3" s="6"/>
      <c r="B3" s="2"/>
      <c r="C3" s="74"/>
      <c r="D3" s="85" t="s">
        <v>98</v>
      </c>
      <c r="E3" s="85"/>
      <c r="F3" s="85"/>
      <c r="G3" s="71"/>
      <c r="H3" s="71"/>
      <c r="I3" s="71"/>
      <c r="J3" s="71"/>
      <c r="K3" s="71"/>
      <c r="L3" s="71"/>
      <c r="M3" s="71"/>
      <c r="N3" s="67"/>
      <c r="O3" s="67"/>
      <c r="P3" s="67"/>
      <c r="Q3" s="67"/>
      <c r="R3" s="67"/>
      <c r="S3" s="67"/>
      <c r="T3" s="67"/>
      <c r="U3" s="67"/>
      <c r="V3" s="67"/>
    </row>
    <row r="4" spans="1:22" x14ac:dyDescent="0.25">
      <c r="A4" s="1"/>
      <c r="B4" s="2"/>
      <c r="C4" s="74"/>
      <c r="D4" s="9" t="s">
        <v>2</v>
      </c>
      <c r="E4" s="9" t="s">
        <v>99</v>
      </c>
      <c r="F4" s="10"/>
      <c r="G4" s="2"/>
      <c r="H4" s="3"/>
      <c r="I4" s="3"/>
      <c r="J4" s="11"/>
      <c r="K4" s="12"/>
      <c r="L4" s="12"/>
      <c r="M4" s="7"/>
    </row>
    <row r="5" spans="1:22" x14ac:dyDescent="0.25">
      <c r="A5" s="1"/>
      <c r="B5" s="2"/>
      <c r="C5" s="74"/>
      <c r="D5" s="9" t="s">
        <v>3</v>
      </c>
      <c r="E5" s="13">
        <v>180</v>
      </c>
      <c r="F5" s="14"/>
      <c r="G5" s="2"/>
      <c r="H5" s="3"/>
      <c r="I5" s="15"/>
      <c r="J5" s="16"/>
      <c r="K5" s="15"/>
      <c r="L5" s="17"/>
      <c r="M5" s="18" t="s">
        <v>4</v>
      </c>
    </row>
    <row r="6" spans="1:22" x14ac:dyDescent="0.25">
      <c r="A6" s="1"/>
      <c r="B6" s="2"/>
      <c r="C6" s="19"/>
      <c r="D6" s="14" t="s">
        <v>5</v>
      </c>
      <c r="E6" s="14" t="s">
        <v>122</v>
      </c>
      <c r="F6" s="14"/>
      <c r="G6" s="2"/>
      <c r="H6" s="3"/>
      <c r="I6" s="20"/>
      <c r="J6" s="16"/>
      <c r="K6" s="15" t="s">
        <v>6</v>
      </c>
      <c r="L6" s="17"/>
      <c r="M6" s="18">
        <f>SUM(H18,H25,H32,H37,H47)</f>
        <v>171</v>
      </c>
    </row>
    <row r="7" spans="1:22" x14ac:dyDescent="0.25">
      <c r="A7" s="1"/>
      <c r="B7" s="2"/>
      <c r="C7" s="19"/>
      <c r="D7" s="21"/>
      <c r="E7" s="21"/>
      <c r="F7" s="22"/>
      <c r="G7" s="2"/>
      <c r="H7" s="3"/>
      <c r="I7" s="3"/>
      <c r="J7" s="23"/>
      <c r="K7" s="5"/>
      <c r="L7" s="23"/>
      <c r="M7" s="70"/>
    </row>
    <row r="8" spans="1:22" ht="15" customHeight="1" x14ac:dyDescent="0.25">
      <c r="A8" s="24" t="s">
        <v>25</v>
      </c>
      <c r="B8" s="25"/>
      <c r="C8" s="26"/>
      <c r="D8" s="25"/>
      <c r="E8" s="25"/>
      <c r="F8" s="25"/>
      <c r="G8" s="21"/>
      <c r="H8" s="20"/>
      <c r="I8" s="27"/>
      <c r="J8" s="28"/>
      <c r="K8" s="21"/>
      <c r="L8" s="28"/>
      <c r="M8" s="21"/>
    </row>
    <row r="9" spans="1:22" ht="44.25" customHeight="1" x14ac:dyDescent="0.25">
      <c r="A9" s="75" t="s">
        <v>7</v>
      </c>
      <c r="B9" s="77" t="s">
        <v>8</v>
      </c>
      <c r="C9" s="77" t="s">
        <v>9</v>
      </c>
      <c r="D9" s="79" t="s">
        <v>10</v>
      </c>
      <c r="E9" s="79" t="s">
        <v>11</v>
      </c>
      <c r="F9" s="79" t="s">
        <v>12</v>
      </c>
      <c r="G9" s="77" t="s">
        <v>13</v>
      </c>
      <c r="H9" s="90" t="s">
        <v>14</v>
      </c>
      <c r="I9" s="91"/>
      <c r="J9" s="86" t="s">
        <v>15</v>
      </c>
      <c r="K9" s="77" t="s">
        <v>16</v>
      </c>
      <c r="L9" s="77" t="s">
        <v>17</v>
      </c>
      <c r="M9" s="88" t="s">
        <v>18</v>
      </c>
    </row>
    <row r="10" spans="1:22" ht="26.25" customHeight="1" x14ac:dyDescent="0.25">
      <c r="A10" s="76"/>
      <c r="B10" s="78"/>
      <c r="C10" s="78"/>
      <c r="D10" s="80"/>
      <c r="E10" s="80"/>
      <c r="F10" s="80"/>
      <c r="G10" s="78"/>
      <c r="H10" s="29" t="s">
        <v>19</v>
      </c>
      <c r="I10" s="30" t="s">
        <v>20</v>
      </c>
      <c r="J10" s="87"/>
      <c r="K10" s="78"/>
      <c r="L10" s="78"/>
      <c r="M10" s="89"/>
    </row>
    <row r="11" spans="1:22" x14ac:dyDescent="0.25">
      <c r="A11" s="57">
        <v>1</v>
      </c>
      <c r="B11" s="46" t="s">
        <v>26</v>
      </c>
      <c r="C11" s="46" t="s">
        <v>27</v>
      </c>
      <c r="D11" s="46" t="s">
        <v>28</v>
      </c>
      <c r="E11" s="46"/>
      <c r="F11" s="46" t="s">
        <v>29</v>
      </c>
      <c r="G11" s="47" t="s">
        <v>30</v>
      </c>
      <c r="H11" s="48">
        <v>5</v>
      </c>
      <c r="I11" s="48">
        <v>5</v>
      </c>
      <c r="J11" s="49">
        <v>2</v>
      </c>
      <c r="K11" s="50" t="s">
        <v>21</v>
      </c>
      <c r="L11" s="50" t="s">
        <v>22</v>
      </c>
      <c r="M11" s="46" t="s">
        <v>31</v>
      </c>
    </row>
    <row r="12" spans="1:22" x14ac:dyDescent="0.25">
      <c r="A12" s="57">
        <v>1</v>
      </c>
      <c r="B12" s="46" t="s">
        <v>32</v>
      </c>
      <c r="C12" s="46" t="s">
        <v>33</v>
      </c>
      <c r="D12" s="46" t="s">
        <v>34</v>
      </c>
      <c r="E12" s="46"/>
      <c r="F12" s="46" t="s">
        <v>35</v>
      </c>
      <c r="G12" s="47" t="s">
        <v>30</v>
      </c>
      <c r="H12" s="48">
        <v>0</v>
      </c>
      <c r="I12" s="48">
        <v>9</v>
      </c>
      <c r="J12" s="49">
        <v>2</v>
      </c>
      <c r="K12" s="50" t="s">
        <v>36</v>
      </c>
      <c r="L12" s="50" t="s">
        <v>22</v>
      </c>
      <c r="M12" s="46" t="s">
        <v>37</v>
      </c>
    </row>
    <row r="13" spans="1:22" ht="28.5" x14ac:dyDescent="0.25">
      <c r="A13" s="57">
        <v>1</v>
      </c>
      <c r="B13" s="46" t="s">
        <v>47</v>
      </c>
      <c r="C13" s="46" t="s">
        <v>48</v>
      </c>
      <c r="D13" s="58" t="s">
        <v>49</v>
      </c>
      <c r="E13" s="46"/>
      <c r="F13" s="46" t="s">
        <v>50</v>
      </c>
      <c r="G13" s="47" t="s">
        <v>30</v>
      </c>
      <c r="H13" s="48">
        <v>0</v>
      </c>
      <c r="I13" s="48">
        <v>9</v>
      </c>
      <c r="J13" s="49">
        <v>2</v>
      </c>
      <c r="K13" s="50" t="s">
        <v>21</v>
      </c>
      <c r="L13" s="50" t="s">
        <v>22</v>
      </c>
      <c r="M13" s="46" t="s">
        <v>51</v>
      </c>
    </row>
    <row r="14" spans="1:22" x14ac:dyDescent="0.25">
      <c r="A14" s="57">
        <v>1</v>
      </c>
      <c r="B14" s="46" t="s">
        <v>52</v>
      </c>
      <c r="C14" s="46" t="s">
        <v>53</v>
      </c>
      <c r="D14" s="46" t="s">
        <v>54</v>
      </c>
      <c r="E14" s="46"/>
      <c r="F14" s="46" t="s">
        <v>55</v>
      </c>
      <c r="G14" s="47" t="s">
        <v>30</v>
      </c>
      <c r="H14" s="48">
        <v>0</v>
      </c>
      <c r="I14" s="48">
        <v>9</v>
      </c>
      <c r="J14" s="49">
        <v>2</v>
      </c>
      <c r="K14" s="50" t="s">
        <v>21</v>
      </c>
      <c r="L14" s="50" t="s">
        <v>22</v>
      </c>
      <c r="M14" s="46" t="s">
        <v>56</v>
      </c>
    </row>
    <row r="15" spans="1:22" ht="28.5" x14ac:dyDescent="0.25">
      <c r="A15" s="57">
        <v>1</v>
      </c>
      <c r="B15" s="46" t="s">
        <v>100</v>
      </c>
      <c r="C15" s="46" t="s">
        <v>101</v>
      </c>
      <c r="D15" s="46" t="s">
        <v>102</v>
      </c>
      <c r="E15" s="46"/>
      <c r="F15" s="46" t="s">
        <v>41</v>
      </c>
      <c r="G15" s="47" t="s">
        <v>30</v>
      </c>
      <c r="H15" s="48">
        <v>0</v>
      </c>
      <c r="I15" s="48">
        <v>9</v>
      </c>
      <c r="J15" s="49">
        <v>2</v>
      </c>
      <c r="K15" s="50" t="s">
        <v>36</v>
      </c>
      <c r="L15" s="50" t="s">
        <v>22</v>
      </c>
      <c r="M15" s="46"/>
    </row>
    <row r="16" spans="1:22" x14ac:dyDescent="0.25">
      <c r="A16" s="57">
        <v>1</v>
      </c>
      <c r="B16" s="46" t="s">
        <v>103</v>
      </c>
      <c r="C16" s="58" t="s">
        <v>123</v>
      </c>
      <c r="D16" s="58" t="s">
        <v>104</v>
      </c>
      <c r="E16" s="46"/>
      <c r="F16" s="46" t="s">
        <v>96</v>
      </c>
      <c r="G16" s="47" t="s">
        <v>81</v>
      </c>
      <c r="H16" s="48">
        <v>0</v>
      </c>
      <c r="I16" s="48">
        <v>5</v>
      </c>
      <c r="J16" s="49">
        <v>1</v>
      </c>
      <c r="K16" s="50" t="s">
        <v>36</v>
      </c>
      <c r="L16" s="50" t="s">
        <v>22</v>
      </c>
      <c r="M16" s="56"/>
    </row>
    <row r="17" spans="1:13" x14ac:dyDescent="0.25">
      <c r="A17" s="32"/>
      <c r="B17" s="33"/>
      <c r="C17" s="33"/>
      <c r="D17" s="33"/>
      <c r="E17" s="33"/>
      <c r="F17" s="33"/>
      <c r="G17" s="33"/>
      <c r="H17" s="34">
        <f>SUM(H11:H16)</f>
        <v>5</v>
      </c>
      <c r="I17" s="34">
        <f>SUM(I11:I16)</f>
        <v>46</v>
      </c>
      <c r="J17" s="34">
        <f>SUM(J11:J16)</f>
        <v>11</v>
      </c>
      <c r="K17" s="35"/>
      <c r="L17" s="35"/>
      <c r="M17" s="33"/>
    </row>
    <row r="18" spans="1:13" ht="25.5" x14ac:dyDescent="0.25">
      <c r="A18" s="32"/>
      <c r="B18" s="33"/>
      <c r="C18" s="33"/>
      <c r="D18" s="33"/>
      <c r="E18" s="33"/>
      <c r="F18" s="33"/>
      <c r="G18" s="36" t="s">
        <v>24</v>
      </c>
      <c r="H18" s="81">
        <f>SUM(H17:I17)</f>
        <v>51</v>
      </c>
      <c r="I18" s="82"/>
      <c r="J18" s="37"/>
      <c r="K18" s="35"/>
      <c r="L18" s="35"/>
      <c r="M18" s="33"/>
    </row>
    <row r="19" spans="1:13" ht="28.5" x14ac:dyDescent="0.25">
      <c r="A19" s="42">
        <v>2</v>
      </c>
      <c r="B19" s="51" t="s">
        <v>38</v>
      </c>
      <c r="C19" s="51" t="s">
        <v>39</v>
      </c>
      <c r="D19" s="51" t="s">
        <v>40</v>
      </c>
      <c r="E19" s="51"/>
      <c r="F19" s="51" t="s">
        <v>41</v>
      </c>
      <c r="G19" s="52" t="s">
        <v>30</v>
      </c>
      <c r="H19" s="53">
        <v>5</v>
      </c>
      <c r="I19" s="53">
        <v>5</v>
      </c>
      <c r="J19" s="54">
        <v>2</v>
      </c>
      <c r="K19" s="55" t="s">
        <v>23</v>
      </c>
      <c r="L19" s="55" t="s">
        <v>22</v>
      </c>
      <c r="M19" s="51" t="s">
        <v>42</v>
      </c>
    </row>
    <row r="20" spans="1:13" ht="28.5" x14ac:dyDescent="0.25">
      <c r="A20" s="42">
        <v>2</v>
      </c>
      <c r="B20" s="51" t="s">
        <v>43</v>
      </c>
      <c r="C20" s="51" t="s">
        <v>44</v>
      </c>
      <c r="D20" s="51" t="s">
        <v>45</v>
      </c>
      <c r="E20" s="51"/>
      <c r="F20" s="51" t="s">
        <v>121</v>
      </c>
      <c r="G20" s="52" t="s">
        <v>30</v>
      </c>
      <c r="H20" s="53">
        <v>0</v>
      </c>
      <c r="I20" s="53">
        <v>9</v>
      </c>
      <c r="J20" s="54">
        <v>2</v>
      </c>
      <c r="K20" s="55" t="s">
        <v>21</v>
      </c>
      <c r="L20" s="55" t="s">
        <v>22</v>
      </c>
      <c r="M20" s="51" t="s">
        <v>46</v>
      </c>
    </row>
    <row r="21" spans="1:13" x14ac:dyDescent="0.25">
      <c r="A21" s="42">
        <v>2</v>
      </c>
      <c r="B21" s="51" t="s">
        <v>57</v>
      </c>
      <c r="C21" s="51" t="s">
        <v>58</v>
      </c>
      <c r="D21" s="51" t="s">
        <v>59</v>
      </c>
      <c r="E21" s="51"/>
      <c r="F21" s="51" t="s">
        <v>55</v>
      </c>
      <c r="G21" s="52" t="s">
        <v>30</v>
      </c>
      <c r="H21" s="53">
        <v>0</v>
      </c>
      <c r="I21" s="53">
        <v>5</v>
      </c>
      <c r="J21" s="54">
        <v>2</v>
      </c>
      <c r="K21" s="55" t="s">
        <v>21</v>
      </c>
      <c r="L21" s="55" t="s">
        <v>22</v>
      </c>
      <c r="M21" s="51" t="s">
        <v>60</v>
      </c>
    </row>
    <row r="22" spans="1:13" ht="28.5" x14ac:dyDescent="0.25">
      <c r="A22" s="42">
        <v>2</v>
      </c>
      <c r="B22" s="51" t="s">
        <v>105</v>
      </c>
      <c r="C22" s="51" t="s">
        <v>106</v>
      </c>
      <c r="D22" s="51" t="s">
        <v>107</v>
      </c>
      <c r="E22" s="51" t="s">
        <v>100</v>
      </c>
      <c r="F22" s="51" t="s">
        <v>35</v>
      </c>
      <c r="G22" s="52" t="s">
        <v>30</v>
      </c>
      <c r="H22" s="53">
        <v>0</v>
      </c>
      <c r="I22" s="53">
        <v>9</v>
      </c>
      <c r="J22" s="54">
        <v>2</v>
      </c>
      <c r="K22" s="55" t="s">
        <v>36</v>
      </c>
      <c r="L22" s="55" t="s">
        <v>22</v>
      </c>
      <c r="M22" s="51"/>
    </row>
    <row r="23" spans="1:13" x14ac:dyDescent="0.25">
      <c r="A23" s="42">
        <v>2</v>
      </c>
      <c r="B23" s="51" t="s">
        <v>108</v>
      </c>
      <c r="C23" s="51" t="s">
        <v>124</v>
      </c>
      <c r="D23" s="51" t="s">
        <v>109</v>
      </c>
      <c r="E23" s="51"/>
      <c r="F23" s="51" t="s">
        <v>96</v>
      </c>
      <c r="G23" s="52" t="s">
        <v>81</v>
      </c>
      <c r="H23" s="53">
        <v>0</v>
      </c>
      <c r="I23" s="53">
        <v>5</v>
      </c>
      <c r="J23" s="54">
        <v>1</v>
      </c>
      <c r="K23" s="55" t="s">
        <v>36</v>
      </c>
      <c r="L23" s="55" t="s">
        <v>22</v>
      </c>
      <c r="M23" s="42"/>
    </row>
    <row r="24" spans="1:13" x14ac:dyDescent="0.25">
      <c r="A24" s="32"/>
      <c r="B24" s="33"/>
      <c r="C24" s="33"/>
      <c r="D24" s="33"/>
      <c r="E24" s="33"/>
      <c r="F24" s="33"/>
      <c r="G24" s="33"/>
      <c r="H24" s="38">
        <f>SUM(H19:H23)</f>
        <v>5</v>
      </c>
      <c r="I24" s="38">
        <f>SUM(I19:I23)</f>
        <v>33</v>
      </c>
      <c r="J24" s="38">
        <f>SUM(J19:J23)</f>
        <v>9</v>
      </c>
      <c r="K24" s="35"/>
      <c r="L24" s="35"/>
      <c r="M24" s="33"/>
    </row>
    <row r="25" spans="1:13" ht="25.5" x14ac:dyDescent="0.25">
      <c r="A25" s="32"/>
      <c r="B25" s="33"/>
      <c r="C25" s="33"/>
      <c r="D25" s="33"/>
      <c r="E25" s="33"/>
      <c r="F25" s="33"/>
      <c r="G25" s="36" t="s">
        <v>24</v>
      </c>
      <c r="H25" s="81">
        <f>SUM(H24:I24)</f>
        <v>38</v>
      </c>
      <c r="I25" s="82"/>
      <c r="J25" s="38"/>
      <c r="K25" s="35"/>
      <c r="L25" s="35"/>
      <c r="M25" s="33"/>
    </row>
    <row r="26" spans="1:13" ht="30.75" x14ac:dyDescent="0.25">
      <c r="A26" s="57">
        <v>3</v>
      </c>
      <c r="B26" s="46" t="s">
        <v>61</v>
      </c>
      <c r="C26" s="58" t="s">
        <v>64</v>
      </c>
      <c r="D26" s="46" t="s">
        <v>62</v>
      </c>
      <c r="E26" s="46"/>
      <c r="F26" s="61" t="s">
        <v>121</v>
      </c>
      <c r="G26" s="47" t="s">
        <v>30</v>
      </c>
      <c r="H26" s="48">
        <v>0</v>
      </c>
      <c r="I26" s="48">
        <v>9</v>
      </c>
      <c r="J26" s="49">
        <v>2</v>
      </c>
      <c r="K26" s="50" t="s">
        <v>21</v>
      </c>
      <c r="L26" s="50" t="s">
        <v>22</v>
      </c>
      <c r="M26" s="46" t="s">
        <v>63</v>
      </c>
    </row>
    <row r="27" spans="1:13" x14ac:dyDescent="0.25">
      <c r="A27" s="57">
        <v>3</v>
      </c>
      <c r="B27" s="46" t="s">
        <v>69</v>
      </c>
      <c r="C27" s="46" t="s">
        <v>70</v>
      </c>
      <c r="D27" s="60" t="s">
        <v>71</v>
      </c>
      <c r="E27" s="46"/>
      <c r="F27" s="46" t="s">
        <v>72</v>
      </c>
      <c r="G27" s="47" t="s">
        <v>30</v>
      </c>
      <c r="H27" s="48">
        <v>0</v>
      </c>
      <c r="I27" s="48">
        <v>9</v>
      </c>
      <c r="J27" s="49">
        <v>2</v>
      </c>
      <c r="K27" s="50" t="s">
        <v>21</v>
      </c>
      <c r="L27" s="50" t="s">
        <v>22</v>
      </c>
      <c r="M27" s="46"/>
    </row>
    <row r="28" spans="1:13" ht="28.5" x14ac:dyDescent="0.25">
      <c r="A28" s="57">
        <v>3</v>
      </c>
      <c r="B28" s="61" t="s">
        <v>127</v>
      </c>
      <c r="C28" s="61" t="s">
        <v>110</v>
      </c>
      <c r="D28" s="61" t="s">
        <v>111</v>
      </c>
      <c r="E28" s="61" t="s">
        <v>112</v>
      </c>
      <c r="F28" s="61" t="s">
        <v>50</v>
      </c>
      <c r="G28" s="62" t="s">
        <v>30</v>
      </c>
      <c r="H28" s="63">
        <v>0</v>
      </c>
      <c r="I28" s="63">
        <v>9</v>
      </c>
      <c r="J28" s="64">
        <v>2</v>
      </c>
      <c r="K28" s="50" t="s">
        <v>36</v>
      </c>
      <c r="L28" s="50" t="s">
        <v>22</v>
      </c>
      <c r="M28" s="68"/>
    </row>
    <row r="29" spans="1:13" ht="28.5" x14ac:dyDescent="0.25">
      <c r="A29" s="57">
        <v>3</v>
      </c>
      <c r="B29" s="46" t="s">
        <v>113</v>
      </c>
      <c r="C29" s="46" t="s">
        <v>114</v>
      </c>
      <c r="D29" s="58" t="s">
        <v>115</v>
      </c>
      <c r="E29" s="46"/>
      <c r="F29" s="46" t="s">
        <v>41</v>
      </c>
      <c r="G29" s="47" t="s">
        <v>30</v>
      </c>
      <c r="H29" s="48">
        <v>0</v>
      </c>
      <c r="I29" s="48">
        <v>5</v>
      </c>
      <c r="J29" s="49">
        <v>1</v>
      </c>
      <c r="K29" s="50" t="s">
        <v>36</v>
      </c>
      <c r="L29" s="50" t="s">
        <v>22</v>
      </c>
      <c r="M29" s="31"/>
    </row>
    <row r="30" spans="1:13" x14ac:dyDescent="0.25">
      <c r="A30" s="57">
        <v>3</v>
      </c>
      <c r="B30" s="46" t="s">
        <v>116</v>
      </c>
      <c r="C30" s="46" t="s">
        <v>125</v>
      </c>
      <c r="D30" s="46" t="s">
        <v>117</v>
      </c>
      <c r="E30" s="46"/>
      <c r="F30" s="46" t="s">
        <v>96</v>
      </c>
      <c r="G30" s="47" t="s">
        <v>81</v>
      </c>
      <c r="H30" s="48">
        <v>0</v>
      </c>
      <c r="I30" s="48">
        <v>5</v>
      </c>
      <c r="J30" s="49">
        <v>1</v>
      </c>
      <c r="K30" s="50" t="s">
        <v>36</v>
      </c>
      <c r="L30" s="50" t="s">
        <v>22</v>
      </c>
      <c r="M30" s="31"/>
    </row>
    <row r="31" spans="1:13" x14ac:dyDescent="0.25">
      <c r="A31" s="32"/>
      <c r="B31" s="39"/>
      <c r="C31" s="39"/>
      <c r="D31" s="33"/>
      <c r="E31" s="33"/>
      <c r="F31" s="33"/>
      <c r="G31" s="33"/>
      <c r="H31" s="38">
        <f>SUM(H26:H30)</f>
        <v>0</v>
      </c>
      <c r="I31" s="38">
        <f>SUM(I26:I30)</f>
        <v>37</v>
      </c>
      <c r="J31" s="38">
        <f>SUM(J26:J30)</f>
        <v>8</v>
      </c>
      <c r="K31" s="35"/>
      <c r="L31" s="35"/>
      <c r="M31" s="33"/>
    </row>
    <row r="32" spans="1:13" ht="25.5" x14ac:dyDescent="0.25">
      <c r="A32" s="32"/>
      <c r="B32" s="39"/>
      <c r="C32" s="39"/>
      <c r="D32" s="33"/>
      <c r="E32" s="33"/>
      <c r="F32" s="33"/>
      <c r="G32" s="36" t="s">
        <v>24</v>
      </c>
      <c r="H32" s="81">
        <f>SUM(H31:I31)</f>
        <v>37</v>
      </c>
      <c r="I32" s="82"/>
      <c r="J32" s="38"/>
      <c r="K32" s="35"/>
      <c r="L32" s="35"/>
      <c r="M32" s="33"/>
    </row>
    <row r="33" spans="1:13" x14ac:dyDescent="0.25">
      <c r="A33" s="42">
        <v>4</v>
      </c>
      <c r="B33" s="51" t="s">
        <v>65</v>
      </c>
      <c r="C33" s="51" t="s">
        <v>66</v>
      </c>
      <c r="D33" s="59" t="s">
        <v>67</v>
      </c>
      <c r="E33" s="51"/>
      <c r="F33" s="51" t="s">
        <v>50</v>
      </c>
      <c r="G33" s="52" t="s">
        <v>30</v>
      </c>
      <c r="H33" s="53">
        <v>0</v>
      </c>
      <c r="I33" s="53">
        <v>9</v>
      </c>
      <c r="J33" s="54">
        <v>2</v>
      </c>
      <c r="K33" s="55" t="s">
        <v>21</v>
      </c>
      <c r="L33" s="55" t="s">
        <v>22</v>
      </c>
      <c r="M33" s="51" t="s">
        <v>68</v>
      </c>
    </row>
    <row r="34" spans="1:13" x14ac:dyDescent="0.25">
      <c r="A34" s="42">
        <v>4</v>
      </c>
      <c r="B34" s="51" t="s">
        <v>76</v>
      </c>
      <c r="C34" s="51" t="s">
        <v>77</v>
      </c>
      <c r="D34" s="51" t="s">
        <v>78</v>
      </c>
      <c r="E34" s="51"/>
      <c r="F34" s="51" t="s">
        <v>72</v>
      </c>
      <c r="G34" s="52" t="s">
        <v>30</v>
      </c>
      <c r="H34" s="53">
        <v>0</v>
      </c>
      <c r="I34" s="53">
        <v>9</v>
      </c>
      <c r="J34" s="54">
        <v>2</v>
      </c>
      <c r="K34" s="55" t="s">
        <v>21</v>
      </c>
      <c r="L34" s="55" t="s">
        <v>22</v>
      </c>
      <c r="M34" s="51" t="s">
        <v>79</v>
      </c>
    </row>
    <row r="35" spans="1:13" ht="28.5" x14ac:dyDescent="0.25">
      <c r="A35" s="42">
        <v>4</v>
      </c>
      <c r="B35" s="51" t="s">
        <v>118</v>
      </c>
      <c r="C35" s="51" t="s">
        <v>119</v>
      </c>
      <c r="D35" s="51" t="s">
        <v>120</v>
      </c>
      <c r="E35" s="51" t="s">
        <v>113</v>
      </c>
      <c r="F35" s="51" t="s">
        <v>72</v>
      </c>
      <c r="G35" s="52" t="s">
        <v>30</v>
      </c>
      <c r="H35" s="53">
        <v>0</v>
      </c>
      <c r="I35" s="53">
        <v>5</v>
      </c>
      <c r="J35" s="54">
        <v>1</v>
      </c>
      <c r="K35" s="55" t="s">
        <v>36</v>
      </c>
      <c r="L35" s="55" t="s">
        <v>22</v>
      </c>
      <c r="M35" s="42"/>
    </row>
    <row r="36" spans="1:13" x14ac:dyDescent="0.25">
      <c r="A36" s="32"/>
      <c r="B36" s="40"/>
      <c r="C36" s="40"/>
      <c r="D36" s="40"/>
      <c r="E36" s="33"/>
      <c r="F36" s="33"/>
      <c r="G36" s="33"/>
      <c r="H36" s="38">
        <f>SUM(H33:H35)</f>
        <v>0</v>
      </c>
      <c r="I36" s="38">
        <f>SUM(I33:I35)</f>
        <v>23</v>
      </c>
      <c r="J36" s="38">
        <f>SUM(J33:J35)</f>
        <v>5</v>
      </c>
      <c r="K36" s="35"/>
      <c r="L36" s="35"/>
      <c r="M36" s="33"/>
    </row>
    <row r="37" spans="1:13" ht="25.5" x14ac:dyDescent="0.25">
      <c r="A37" s="32"/>
      <c r="B37" s="33"/>
      <c r="C37" s="33"/>
      <c r="D37" s="33"/>
      <c r="E37" s="33"/>
      <c r="F37" s="33"/>
      <c r="G37" s="36" t="s">
        <v>24</v>
      </c>
      <c r="H37" s="83">
        <f>SUM(H36:I36)</f>
        <v>23</v>
      </c>
      <c r="I37" s="84"/>
      <c r="J37" s="38"/>
      <c r="K37" s="35"/>
      <c r="L37" s="35"/>
      <c r="M37" s="33"/>
    </row>
    <row r="38" spans="1:13" ht="28.5" x14ac:dyDescent="0.25">
      <c r="A38" s="57">
        <v>5</v>
      </c>
      <c r="B38" s="46" t="s">
        <v>73</v>
      </c>
      <c r="C38" s="46" t="s">
        <v>74</v>
      </c>
      <c r="D38" s="46" t="s">
        <v>75</v>
      </c>
      <c r="E38" s="46"/>
      <c r="F38" s="46" t="s">
        <v>29</v>
      </c>
      <c r="G38" s="47" t="s">
        <v>30</v>
      </c>
      <c r="H38" s="48">
        <v>5</v>
      </c>
      <c r="I38" s="48">
        <v>0</v>
      </c>
      <c r="J38" s="49">
        <v>2</v>
      </c>
      <c r="K38" s="50" t="s">
        <v>23</v>
      </c>
      <c r="L38" s="50" t="s">
        <v>22</v>
      </c>
      <c r="M38" s="31"/>
    </row>
    <row r="39" spans="1:13" ht="28.5" x14ac:dyDescent="0.25">
      <c r="A39" s="57">
        <v>5</v>
      </c>
      <c r="B39" s="61"/>
      <c r="C39" s="61" t="s">
        <v>83</v>
      </c>
      <c r="D39" s="61" t="s">
        <v>84</v>
      </c>
      <c r="E39" s="61"/>
      <c r="F39" s="61"/>
      <c r="G39" s="62"/>
      <c r="H39" s="63">
        <v>0</v>
      </c>
      <c r="I39" s="63">
        <v>5</v>
      </c>
      <c r="J39" s="64">
        <v>2</v>
      </c>
      <c r="K39" s="65"/>
      <c r="L39" s="65" t="s">
        <v>85</v>
      </c>
      <c r="M39" s="66"/>
    </row>
    <row r="40" spans="1:13" x14ac:dyDescent="0.25">
      <c r="A40" s="57">
        <v>5</v>
      </c>
      <c r="B40" s="61" t="s">
        <v>95</v>
      </c>
      <c r="C40" s="61" t="s">
        <v>82</v>
      </c>
      <c r="D40" s="61" t="s">
        <v>80</v>
      </c>
      <c r="E40" s="61"/>
      <c r="F40" s="61" t="s">
        <v>96</v>
      </c>
      <c r="G40" s="62" t="s">
        <v>81</v>
      </c>
      <c r="H40" s="63">
        <v>0</v>
      </c>
      <c r="I40" s="63">
        <v>9</v>
      </c>
      <c r="J40" s="64">
        <v>2</v>
      </c>
      <c r="K40" s="65" t="s">
        <v>21</v>
      </c>
      <c r="L40" s="65" t="s">
        <v>22</v>
      </c>
      <c r="M40" s="31"/>
    </row>
    <row r="41" spans="1:13" x14ac:dyDescent="0.25">
      <c r="A41" s="32"/>
      <c r="B41" s="33"/>
      <c r="C41" s="33"/>
      <c r="D41" s="33"/>
      <c r="E41" s="33"/>
      <c r="F41" s="33"/>
      <c r="G41" s="33"/>
      <c r="H41" s="34">
        <f>SUM(H38:H40)</f>
        <v>5</v>
      </c>
      <c r="I41" s="34">
        <f>SUM(I38:I40)</f>
        <v>14</v>
      </c>
      <c r="J41" s="34">
        <f>SUM(J38:J40)</f>
        <v>6</v>
      </c>
      <c r="K41" s="35"/>
      <c r="L41" s="35"/>
      <c r="M41" s="33"/>
    </row>
    <row r="42" spans="1:13" ht="25.5" x14ac:dyDescent="0.25">
      <c r="A42" s="32"/>
      <c r="B42" s="33"/>
      <c r="C42" s="33"/>
      <c r="D42" s="33"/>
      <c r="E42" s="33"/>
      <c r="F42" s="33"/>
      <c r="G42" s="36" t="s">
        <v>24</v>
      </c>
      <c r="H42" s="81">
        <f>SUM(H38:I40)</f>
        <v>19</v>
      </c>
      <c r="I42" s="82"/>
      <c r="J42" s="37"/>
      <c r="K42" s="35"/>
      <c r="L42" s="35"/>
      <c r="M42" s="33"/>
    </row>
    <row r="43" spans="1:13" x14ac:dyDescent="0.25">
      <c r="A43" s="42">
        <v>6</v>
      </c>
      <c r="B43" s="51" t="s">
        <v>86</v>
      </c>
      <c r="C43" s="51" t="s">
        <v>88</v>
      </c>
      <c r="D43" s="51" t="s">
        <v>87</v>
      </c>
      <c r="E43" s="51"/>
      <c r="F43" s="51" t="s">
        <v>29</v>
      </c>
      <c r="G43" s="52" t="s">
        <v>30</v>
      </c>
      <c r="H43" s="53">
        <v>0</v>
      </c>
      <c r="I43" s="53">
        <v>5</v>
      </c>
      <c r="J43" s="54">
        <v>2</v>
      </c>
      <c r="K43" s="55" t="s">
        <v>36</v>
      </c>
      <c r="L43" s="55" t="s">
        <v>22</v>
      </c>
      <c r="M43" s="42"/>
    </row>
    <row r="44" spans="1:13" ht="28.5" x14ac:dyDescent="0.25">
      <c r="A44" s="42">
        <v>6</v>
      </c>
      <c r="B44" s="51" t="s">
        <v>128</v>
      </c>
      <c r="C44" s="51" t="s">
        <v>93</v>
      </c>
      <c r="D44" s="51" t="s">
        <v>92</v>
      </c>
      <c r="E44" s="51"/>
      <c r="F44" s="51" t="s">
        <v>96</v>
      </c>
      <c r="G44" s="52" t="s">
        <v>81</v>
      </c>
      <c r="H44" s="53">
        <v>0</v>
      </c>
      <c r="I44" s="53">
        <v>17</v>
      </c>
      <c r="J44" s="54">
        <v>4</v>
      </c>
      <c r="K44" s="55" t="s">
        <v>36</v>
      </c>
      <c r="L44" s="55" t="s">
        <v>22</v>
      </c>
      <c r="M44" s="42"/>
    </row>
    <row r="45" spans="1:13" x14ac:dyDescent="0.25">
      <c r="A45" s="42">
        <v>6</v>
      </c>
      <c r="B45" s="51" t="s">
        <v>89</v>
      </c>
      <c r="C45" s="51" t="s">
        <v>90</v>
      </c>
      <c r="D45" s="51" t="s">
        <v>91</v>
      </c>
      <c r="E45" s="51"/>
      <c r="F45" s="51" t="s">
        <v>55</v>
      </c>
      <c r="G45" s="52" t="s">
        <v>30</v>
      </c>
      <c r="H45" s="53"/>
      <c r="I45" s="53"/>
      <c r="J45" s="54">
        <v>20</v>
      </c>
      <c r="K45" s="55" t="s">
        <v>21</v>
      </c>
      <c r="L45" s="55" t="s">
        <v>22</v>
      </c>
      <c r="M45" s="42"/>
    </row>
    <row r="46" spans="1:13" x14ac:dyDescent="0.25">
      <c r="A46" s="32"/>
      <c r="B46" s="33"/>
      <c r="C46" s="33"/>
      <c r="D46" s="33"/>
      <c r="E46" s="33"/>
      <c r="F46" s="33"/>
      <c r="G46" s="33"/>
      <c r="H46" s="38">
        <f>SUM(H43:H45)</f>
        <v>0</v>
      </c>
      <c r="I46" s="38">
        <f>SUM(I43:I45)</f>
        <v>22</v>
      </c>
      <c r="J46" s="38">
        <f>SUM(J43:J45)</f>
        <v>26</v>
      </c>
      <c r="K46" s="35"/>
      <c r="L46" s="35"/>
      <c r="M46" s="33"/>
    </row>
    <row r="47" spans="1:13" ht="25.5" x14ac:dyDescent="0.25">
      <c r="A47" s="32"/>
      <c r="B47" s="33"/>
      <c r="C47" s="33"/>
      <c r="D47" s="33"/>
      <c r="E47" s="33"/>
      <c r="F47" s="33"/>
      <c r="G47" s="36" t="s">
        <v>24</v>
      </c>
      <c r="H47" s="81">
        <f>SUM(H46:I46)</f>
        <v>22</v>
      </c>
      <c r="I47" s="82"/>
      <c r="J47" s="38"/>
      <c r="K47" s="35"/>
      <c r="L47" s="35"/>
      <c r="M47" s="33"/>
    </row>
  </sheetData>
  <mergeCells count="22">
    <mergeCell ref="H47:I47"/>
    <mergeCell ref="H32:I32"/>
    <mergeCell ref="H37:I37"/>
    <mergeCell ref="D3:F3"/>
    <mergeCell ref="D2:M2"/>
    <mergeCell ref="H42:I42"/>
    <mergeCell ref="J9:J10"/>
    <mergeCell ref="K9:K10"/>
    <mergeCell ref="L9:L10"/>
    <mergeCell ref="M9:M10"/>
    <mergeCell ref="H18:I18"/>
    <mergeCell ref="H25:I25"/>
    <mergeCell ref="E9:E10"/>
    <mergeCell ref="F9:F10"/>
    <mergeCell ref="G9:G10"/>
    <mergeCell ref="H9:I9"/>
    <mergeCell ref="E1:F1"/>
    <mergeCell ref="C2:C5"/>
    <mergeCell ref="A9:A10"/>
    <mergeCell ref="B9:B10"/>
    <mergeCell ref="C9:C10"/>
    <mergeCell ref="D9:D10"/>
  </mergeCells>
  <pageMargins left="0.70866141732283472" right="0.70866141732283472" top="0.74803149606299213" bottom="0.74803149606299213" header="0.31496062992125984" footer="0.31496062992125984"/>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sqref="A1:XFD1048576"/>
    </sheetView>
  </sheetViews>
  <sheetFormatPr defaultRowHeight="15" x14ac:dyDescent="0.25"/>
  <cols>
    <col min="1" max="1" width="17.5703125" bestFit="1" customWidth="1"/>
    <col min="2" max="2" width="16.71093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8" max="9" width="13.85546875" customWidth="1"/>
    <col min="10" max="10" width="26.7109375" bestFit="1" customWidth="1"/>
    <col min="11" max="11" width="37.42578125" bestFit="1" customWidth="1"/>
    <col min="12" max="12" width="43.42578125" bestFit="1" customWidth="1"/>
  </cols>
  <sheetData>
    <row r="1" spans="1:12" ht="20.25" x14ac:dyDescent="0.25">
      <c r="A1" s="92" t="s">
        <v>129</v>
      </c>
      <c r="B1" s="92" t="s">
        <v>130</v>
      </c>
      <c r="C1" s="93"/>
      <c r="D1" s="94"/>
      <c r="E1" s="94"/>
      <c r="F1" s="93"/>
      <c r="G1" s="93"/>
      <c r="H1" s="93"/>
      <c r="I1" s="93"/>
      <c r="J1" s="93"/>
      <c r="K1" s="93"/>
      <c r="L1" s="95"/>
    </row>
    <row r="2" spans="1:12" ht="20.25" x14ac:dyDescent="0.25">
      <c r="A2" s="96">
        <v>1</v>
      </c>
      <c r="B2" s="97">
        <v>2</v>
      </c>
      <c r="C2" s="97"/>
      <c r="D2" s="97">
        <v>3</v>
      </c>
      <c r="E2" s="97"/>
      <c r="F2" s="97">
        <v>4</v>
      </c>
      <c r="G2" s="97"/>
      <c r="H2" s="97">
        <v>5</v>
      </c>
      <c r="I2" s="97"/>
      <c r="J2" s="97">
        <v>6</v>
      </c>
      <c r="K2" s="97"/>
      <c r="L2" s="96">
        <v>7</v>
      </c>
    </row>
    <row r="3" spans="1:12" ht="63" x14ac:dyDescent="0.25">
      <c r="A3" s="98" t="s">
        <v>8</v>
      </c>
      <c r="B3" s="99" t="s">
        <v>131</v>
      </c>
      <c r="C3" s="99" t="s">
        <v>132</v>
      </c>
      <c r="D3" s="99" t="s">
        <v>133</v>
      </c>
      <c r="E3" s="99" t="s">
        <v>134</v>
      </c>
      <c r="F3" s="98" t="s">
        <v>135</v>
      </c>
      <c r="G3" s="98" t="s">
        <v>136</v>
      </c>
      <c r="H3" s="98" t="s">
        <v>137</v>
      </c>
      <c r="I3" s="98" t="s">
        <v>138</v>
      </c>
      <c r="J3" s="98" t="s">
        <v>139</v>
      </c>
      <c r="K3" s="98" t="s">
        <v>140</v>
      </c>
      <c r="L3" s="98" t="s">
        <v>141</v>
      </c>
    </row>
    <row r="4" spans="1:12" ht="228" x14ac:dyDescent="0.25">
      <c r="A4" s="100" t="s">
        <v>142</v>
      </c>
      <c r="B4" s="100" t="s">
        <v>27</v>
      </c>
      <c r="C4" s="101" t="s">
        <v>143</v>
      </c>
      <c r="D4" s="100" t="s">
        <v>144</v>
      </c>
      <c r="E4" s="101" t="s">
        <v>145</v>
      </c>
      <c r="F4" s="100" t="s">
        <v>146</v>
      </c>
      <c r="G4" s="101" t="s">
        <v>147</v>
      </c>
      <c r="H4" s="100" t="s">
        <v>148</v>
      </c>
      <c r="I4" s="101" t="str">
        <f>IF(ISBLANK(H4),"",VLOOKUP(H4,[1]Útmutató!$B$8:$C$11,2,FALSE))</f>
        <v>examination</v>
      </c>
      <c r="J4" s="102" t="s">
        <v>149</v>
      </c>
      <c r="K4" s="101" t="s">
        <v>150</v>
      </c>
      <c r="L4" s="100" t="s">
        <v>151</v>
      </c>
    </row>
    <row r="5" spans="1:12" ht="327.75" x14ac:dyDescent="0.25">
      <c r="A5" s="100" t="s">
        <v>152</v>
      </c>
      <c r="B5" s="100" t="s">
        <v>153</v>
      </c>
      <c r="C5" s="103" t="s">
        <v>154</v>
      </c>
      <c r="D5" s="100" t="s">
        <v>155</v>
      </c>
      <c r="E5" s="101" t="s">
        <v>156</v>
      </c>
      <c r="F5" s="100" t="s">
        <v>157</v>
      </c>
      <c r="G5" s="101" t="s">
        <v>158</v>
      </c>
      <c r="H5" s="100" t="s">
        <v>159</v>
      </c>
      <c r="I5" s="101" t="str">
        <f>IF(ISBLANK(H5),"",VLOOKUP(H5,[1]Útmutató!$B$8:$C$11,2,FALSE))</f>
        <v>signature with qualification</v>
      </c>
      <c r="J5" s="100" t="s">
        <v>160</v>
      </c>
      <c r="K5" s="101" t="s">
        <v>161</v>
      </c>
      <c r="L5" s="100" t="s">
        <v>162</v>
      </c>
    </row>
    <row r="6" spans="1:12" ht="270.75" x14ac:dyDescent="0.25">
      <c r="A6" s="100" t="s">
        <v>163</v>
      </c>
      <c r="B6" s="100" t="s">
        <v>164</v>
      </c>
      <c r="C6" s="101" t="s">
        <v>102</v>
      </c>
      <c r="D6" s="100" t="s">
        <v>165</v>
      </c>
      <c r="E6" s="101" t="s">
        <v>166</v>
      </c>
      <c r="F6" s="100" t="s">
        <v>167</v>
      </c>
      <c r="G6" s="101" t="s">
        <v>168</v>
      </c>
      <c r="H6" s="100" t="s">
        <v>159</v>
      </c>
      <c r="I6" s="101" t="str">
        <f>IF(ISBLANK(H6),"",VLOOKUP(H6,[1]Útmutató!$B$8:$C$11,2,FALSE))</f>
        <v>signature with qualification</v>
      </c>
      <c r="J6" s="100" t="s">
        <v>169</v>
      </c>
      <c r="K6" s="101" t="s">
        <v>170</v>
      </c>
      <c r="L6" s="100" t="s">
        <v>171</v>
      </c>
    </row>
    <row r="7" spans="1:12" ht="399" x14ac:dyDescent="0.25">
      <c r="A7" s="100" t="s">
        <v>172</v>
      </c>
      <c r="B7" s="100" t="s">
        <v>39</v>
      </c>
      <c r="C7" s="101" t="s">
        <v>173</v>
      </c>
      <c r="D7" s="100" t="s">
        <v>174</v>
      </c>
      <c r="E7" s="101" t="s">
        <v>175</v>
      </c>
      <c r="F7" s="100" t="s">
        <v>176</v>
      </c>
      <c r="G7" s="101" t="s">
        <v>177</v>
      </c>
      <c r="H7" s="100" t="s">
        <v>148</v>
      </c>
      <c r="I7" s="101" t="str">
        <f>IF(ISBLANK(H7),"",VLOOKUP(H7,[1]Útmutató!$B$8:$C$11,2,FALSE))</f>
        <v>examination</v>
      </c>
      <c r="J7" s="102" t="s">
        <v>178</v>
      </c>
      <c r="K7" s="101" t="s">
        <v>179</v>
      </c>
      <c r="L7" s="100" t="s">
        <v>180</v>
      </c>
    </row>
    <row r="8" spans="1:12" ht="171" x14ac:dyDescent="0.25">
      <c r="A8" s="100" t="s">
        <v>181</v>
      </c>
      <c r="B8" s="100" t="s">
        <v>44</v>
      </c>
      <c r="C8" s="101" t="s">
        <v>182</v>
      </c>
      <c r="D8" s="100" t="s">
        <v>183</v>
      </c>
      <c r="E8" s="101" t="s">
        <v>184</v>
      </c>
      <c r="F8" s="104" t="s">
        <v>185</v>
      </c>
      <c r="G8" s="105" t="s">
        <v>186</v>
      </c>
      <c r="H8" s="100" t="s">
        <v>187</v>
      </c>
      <c r="I8" s="101" t="str">
        <f>IF(ISBLANK(H8),"",VLOOKUP(H8,[1]Útmutató!$B$8:$C$11,2,FALSE))</f>
        <v>term grade</v>
      </c>
      <c r="J8" s="100" t="s">
        <v>188</v>
      </c>
      <c r="K8" s="101" t="s">
        <v>189</v>
      </c>
      <c r="L8" s="100" t="s">
        <v>190</v>
      </c>
    </row>
    <row r="9" spans="1:12" ht="313.5" x14ac:dyDescent="0.25">
      <c r="A9" s="100" t="s">
        <v>191</v>
      </c>
      <c r="B9" s="100" t="s">
        <v>106</v>
      </c>
      <c r="C9" s="101" t="s">
        <v>107</v>
      </c>
      <c r="D9" s="100" t="s">
        <v>192</v>
      </c>
      <c r="E9" s="101" t="s">
        <v>193</v>
      </c>
      <c r="F9" s="100" t="s">
        <v>194</v>
      </c>
      <c r="G9" s="101" t="s">
        <v>195</v>
      </c>
      <c r="H9" s="100" t="s">
        <v>159</v>
      </c>
      <c r="I9" s="101" t="str">
        <f>IF(ISBLANK(H9),"",VLOOKUP(H9,[1]Útmutató!$B$8:$C$11,2,FALSE))</f>
        <v>signature with qualification</v>
      </c>
      <c r="J9" s="100" t="s">
        <v>196</v>
      </c>
      <c r="K9" s="101" t="s">
        <v>197</v>
      </c>
      <c r="L9" s="100" t="s">
        <v>198</v>
      </c>
    </row>
    <row r="10" spans="1:12" ht="256.5" x14ac:dyDescent="0.25">
      <c r="A10" s="100" t="s">
        <v>199</v>
      </c>
      <c r="B10" s="100" t="s">
        <v>48</v>
      </c>
      <c r="C10" s="101" t="s">
        <v>49</v>
      </c>
      <c r="D10" s="100" t="s">
        <v>200</v>
      </c>
      <c r="E10" s="101" t="s">
        <v>201</v>
      </c>
      <c r="F10" s="104" t="s">
        <v>202</v>
      </c>
      <c r="G10" s="101" t="s">
        <v>203</v>
      </c>
      <c r="H10" s="100" t="s">
        <v>187</v>
      </c>
      <c r="I10" s="101" t="str">
        <f>IF(ISBLANK(H10),"",VLOOKUP(H10,[1]Útmutató!$B$8:$C$11,2,FALSE))</f>
        <v>term grade</v>
      </c>
      <c r="J10" s="100" t="s">
        <v>204</v>
      </c>
      <c r="K10" s="101" t="s">
        <v>205</v>
      </c>
      <c r="L10" s="100" t="s">
        <v>206</v>
      </c>
    </row>
    <row r="11" spans="1:12" ht="228" x14ac:dyDescent="0.25">
      <c r="A11" s="100" t="s">
        <v>207</v>
      </c>
      <c r="B11" s="100" t="s">
        <v>208</v>
      </c>
      <c r="C11" s="101" t="s">
        <v>209</v>
      </c>
      <c r="D11" s="100" t="s">
        <v>210</v>
      </c>
      <c r="E11" s="106" t="s">
        <v>211</v>
      </c>
      <c r="F11" s="104" t="s">
        <v>212</v>
      </c>
      <c r="G11" s="107" t="s">
        <v>213</v>
      </c>
      <c r="H11" s="100" t="s">
        <v>214</v>
      </c>
      <c r="I11" s="107" t="s">
        <v>215</v>
      </c>
      <c r="J11" s="108" t="s">
        <v>187</v>
      </c>
      <c r="K11" s="107" t="s">
        <v>216</v>
      </c>
      <c r="L11" s="102" t="s">
        <v>217</v>
      </c>
    </row>
    <row r="12" spans="1:12" ht="213.75" x14ac:dyDescent="0.25">
      <c r="A12" s="100" t="s">
        <v>218</v>
      </c>
      <c r="B12" s="100" t="s">
        <v>110</v>
      </c>
      <c r="C12" s="101" t="s">
        <v>111</v>
      </c>
      <c r="D12" s="100" t="s">
        <v>219</v>
      </c>
      <c r="E12" s="106" t="s">
        <v>220</v>
      </c>
      <c r="F12" s="109" t="s">
        <v>221</v>
      </c>
      <c r="G12" s="107" t="s">
        <v>222</v>
      </c>
      <c r="H12" s="100" t="s">
        <v>159</v>
      </c>
      <c r="I12" s="101" t="str">
        <f>IF(ISBLANK(H12),"",VLOOKUP(H12,[1]Útmutató!$B$8:$C$11,2,FALSE))</f>
        <v>signature with qualification</v>
      </c>
      <c r="J12" s="100" t="s">
        <v>223</v>
      </c>
      <c r="K12" s="101" t="s">
        <v>224</v>
      </c>
      <c r="L12" s="100" t="s">
        <v>225</v>
      </c>
    </row>
    <row r="13" spans="1:12" ht="285" x14ac:dyDescent="0.25">
      <c r="A13" s="100" t="s">
        <v>226</v>
      </c>
      <c r="B13" s="100" t="s">
        <v>114</v>
      </c>
      <c r="C13" s="110" t="s">
        <v>115</v>
      </c>
      <c r="D13" s="100" t="s">
        <v>227</v>
      </c>
      <c r="E13" s="106" t="s">
        <v>228</v>
      </c>
      <c r="F13" s="111" t="s">
        <v>229</v>
      </c>
      <c r="G13" s="107" t="s">
        <v>230</v>
      </c>
      <c r="H13" s="100" t="s">
        <v>159</v>
      </c>
      <c r="I13" s="101" t="str">
        <f>IF(ISBLANK(H13),"",VLOOKUP(H13,[1]Útmutató!$B$8:$C$11,2,FALSE))</f>
        <v>signature with qualification</v>
      </c>
      <c r="J13" s="100" t="s">
        <v>231</v>
      </c>
      <c r="K13" s="101" t="s">
        <v>232</v>
      </c>
      <c r="L13" s="100" t="s">
        <v>233</v>
      </c>
    </row>
    <row r="14" spans="1:12" ht="242.25" x14ac:dyDescent="0.25">
      <c r="A14" s="100" t="s">
        <v>234</v>
      </c>
      <c r="B14" s="100" t="s">
        <v>58</v>
      </c>
      <c r="C14" s="101" t="s">
        <v>235</v>
      </c>
      <c r="D14" s="102" t="s">
        <v>236</v>
      </c>
      <c r="E14" s="106" t="s">
        <v>237</v>
      </c>
      <c r="F14" s="112" t="s">
        <v>238</v>
      </c>
      <c r="G14" s="107" t="s">
        <v>239</v>
      </c>
      <c r="H14" s="100" t="s">
        <v>214</v>
      </c>
      <c r="I14" s="101" t="s">
        <v>215</v>
      </c>
      <c r="J14" s="108" t="s">
        <v>187</v>
      </c>
      <c r="K14" s="101" t="s">
        <v>216</v>
      </c>
      <c r="L14" s="100" t="s">
        <v>240</v>
      </c>
    </row>
    <row r="15" spans="1:12" ht="313.5" x14ac:dyDescent="0.25">
      <c r="A15" s="100" t="s">
        <v>241</v>
      </c>
      <c r="B15" s="100" t="s">
        <v>242</v>
      </c>
      <c r="C15" s="113" t="s">
        <v>243</v>
      </c>
      <c r="D15" s="114" t="s">
        <v>244</v>
      </c>
      <c r="E15" s="106" t="s">
        <v>245</v>
      </c>
      <c r="F15" s="115" t="s">
        <v>194</v>
      </c>
      <c r="G15" s="107" t="s">
        <v>246</v>
      </c>
      <c r="H15" s="100" t="s">
        <v>159</v>
      </c>
      <c r="I15" s="101" t="str">
        <f>IF(ISBLANK(H15),"",VLOOKUP(H15,[1]Útmutató!$B$8:$C$11,2,FALSE))</f>
        <v>signature with qualification</v>
      </c>
      <c r="J15" s="108" t="s">
        <v>196</v>
      </c>
      <c r="K15" s="116" t="s">
        <v>247</v>
      </c>
      <c r="L15" s="100" t="s">
        <v>198</v>
      </c>
    </row>
    <row r="16" spans="1:12" ht="228" x14ac:dyDescent="0.25">
      <c r="A16" s="100" t="s">
        <v>248</v>
      </c>
      <c r="B16" s="100" t="s">
        <v>119</v>
      </c>
      <c r="C16" s="110" t="s">
        <v>249</v>
      </c>
      <c r="D16" s="117" t="s">
        <v>250</v>
      </c>
      <c r="E16" s="118" t="s">
        <v>251</v>
      </c>
      <c r="F16" s="119" t="s">
        <v>252</v>
      </c>
      <c r="G16" s="120" t="s">
        <v>253</v>
      </c>
      <c r="H16" s="100" t="s">
        <v>159</v>
      </c>
      <c r="I16" s="101" t="str">
        <f>IF(ISBLANK(H16),"",VLOOKUP(H16,[1]Útmutató!$B$8:$C$11,2,FALSE))</f>
        <v>signature with qualification</v>
      </c>
      <c r="J16" s="100" t="s">
        <v>196</v>
      </c>
      <c r="K16" s="101" t="s">
        <v>254</v>
      </c>
      <c r="L16" s="117" t="s">
        <v>255</v>
      </c>
    </row>
    <row r="17" spans="1:12" ht="399" x14ac:dyDescent="0.25">
      <c r="A17" s="100" t="s">
        <v>256</v>
      </c>
      <c r="B17" s="121" t="s">
        <v>257</v>
      </c>
      <c r="C17" s="106" t="s">
        <v>258</v>
      </c>
      <c r="D17" s="109" t="s">
        <v>259</v>
      </c>
      <c r="E17" s="122" t="s">
        <v>260</v>
      </c>
      <c r="F17" s="109" t="s">
        <v>261</v>
      </c>
      <c r="G17" s="101" t="s">
        <v>262</v>
      </c>
      <c r="H17" s="123" t="s">
        <v>187</v>
      </c>
      <c r="I17" s="101" t="str">
        <f>IF(ISBLANK(H17),"",VLOOKUP(H17,[1]Útmutató!$B$8:$C$11,2,FALSE))</f>
        <v>term grade</v>
      </c>
      <c r="J17" s="100" t="s">
        <v>263</v>
      </c>
      <c r="K17" s="124" t="s">
        <v>264</v>
      </c>
      <c r="L17" s="100" t="s">
        <v>265</v>
      </c>
    </row>
    <row r="18" spans="1:12" ht="242.25" x14ac:dyDescent="0.25">
      <c r="A18" s="100" t="s">
        <v>266</v>
      </c>
      <c r="B18" s="100" t="s">
        <v>66</v>
      </c>
      <c r="C18" s="125" t="s">
        <v>67</v>
      </c>
      <c r="D18" s="115" t="s">
        <v>267</v>
      </c>
      <c r="E18" s="101" t="s">
        <v>268</v>
      </c>
      <c r="F18" s="115" t="s">
        <v>269</v>
      </c>
      <c r="G18" s="125" t="s">
        <v>270</v>
      </c>
      <c r="H18" s="100" t="s">
        <v>187</v>
      </c>
      <c r="I18" s="101" t="str">
        <f>IF(ISBLANK(H18),"",VLOOKUP(H18,[1]Útmutató!$B$8:$C$11,2,FALSE))</f>
        <v>term grade</v>
      </c>
      <c r="J18" s="100" t="s">
        <v>271</v>
      </c>
      <c r="K18" s="101" t="s">
        <v>272</v>
      </c>
      <c r="L18" s="100" t="s">
        <v>273</v>
      </c>
    </row>
    <row r="19" spans="1:12" ht="327.75" x14ac:dyDescent="0.25">
      <c r="A19" s="100" t="s">
        <v>274</v>
      </c>
      <c r="B19" s="100" t="s">
        <v>70</v>
      </c>
      <c r="C19" s="101" t="s">
        <v>275</v>
      </c>
      <c r="D19" s="100" t="s">
        <v>276</v>
      </c>
      <c r="E19" s="101" t="s">
        <v>277</v>
      </c>
      <c r="F19" s="100" t="s">
        <v>278</v>
      </c>
      <c r="G19" s="126" t="s">
        <v>279</v>
      </c>
      <c r="H19" s="100" t="s">
        <v>187</v>
      </c>
      <c r="I19" s="101" t="str">
        <f>IF(ISBLANK(H19),"",VLOOKUP(H19,[1]Útmutató!$B$8:$C$11,2,FALSE))</f>
        <v>term grade</v>
      </c>
      <c r="J19" s="100" t="s">
        <v>280</v>
      </c>
      <c r="K19" s="101" t="s">
        <v>281</v>
      </c>
      <c r="L19" s="102" t="s">
        <v>282</v>
      </c>
    </row>
    <row r="20" spans="1:12" ht="270.75" x14ac:dyDescent="0.25">
      <c r="A20" s="100" t="s">
        <v>283</v>
      </c>
      <c r="B20" s="100" t="s">
        <v>77</v>
      </c>
      <c r="C20" s="101" t="s">
        <v>78</v>
      </c>
      <c r="D20" s="100" t="s">
        <v>284</v>
      </c>
      <c r="E20" s="101" t="s">
        <v>285</v>
      </c>
      <c r="F20" s="100" t="s">
        <v>286</v>
      </c>
      <c r="G20" s="101" t="s">
        <v>287</v>
      </c>
      <c r="H20" s="100" t="s">
        <v>288</v>
      </c>
      <c r="I20" s="101" t="str">
        <f>IF(ISBLANK(H20),"",VLOOKUP(H20,[1]Útmutató!$B$8:$C$11,2,FALSE))</f>
        <v>term grade</v>
      </c>
      <c r="J20" s="100" t="s">
        <v>289</v>
      </c>
      <c r="K20" s="101" t="s">
        <v>290</v>
      </c>
      <c r="L20" s="100" t="s">
        <v>291</v>
      </c>
    </row>
    <row r="21" spans="1:12" ht="399" x14ac:dyDescent="0.25">
      <c r="A21" s="100" t="s">
        <v>292</v>
      </c>
      <c r="B21" s="100" t="s">
        <v>293</v>
      </c>
      <c r="C21" s="101" t="s">
        <v>75</v>
      </c>
      <c r="D21" s="100" t="s">
        <v>294</v>
      </c>
      <c r="E21" s="101" t="s">
        <v>295</v>
      </c>
      <c r="F21" s="100" t="s">
        <v>296</v>
      </c>
      <c r="G21" s="126" t="s">
        <v>297</v>
      </c>
      <c r="H21" s="100" t="s">
        <v>148</v>
      </c>
      <c r="I21" s="101" t="str">
        <f>IF(ISBLANK(H21),"",VLOOKUP(H21,[1]Útmutató!$B$8:$C$11,2,FALSE))</f>
        <v>examination</v>
      </c>
      <c r="J21" s="102" t="s">
        <v>149</v>
      </c>
      <c r="K21" s="101" t="s">
        <v>150</v>
      </c>
      <c r="L21" s="100" t="s">
        <v>298</v>
      </c>
    </row>
    <row r="22" spans="1:12" ht="199.5" x14ac:dyDescent="0.25">
      <c r="A22" s="100" t="s">
        <v>299</v>
      </c>
      <c r="B22" s="100" t="s">
        <v>88</v>
      </c>
      <c r="C22" s="101" t="s">
        <v>300</v>
      </c>
      <c r="D22" s="100" t="s">
        <v>301</v>
      </c>
      <c r="E22" s="101" t="s">
        <v>302</v>
      </c>
      <c r="F22" s="100" t="s">
        <v>303</v>
      </c>
      <c r="G22" s="126" t="s">
        <v>304</v>
      </c>
      <c r="H22" s="100" t="s">
        <v>159</v>
      </c>
      <c r="I22" s="101" t="str">
        <f>IF(ISBLANK(H22),"",VLOOKUP(H22,[1]Útmutató!$B$8:$C$11,2,FALSE))</f>
        <v>signature with qualification</v>
      </c>
      <c r="J22" s="100" t="s">
        <v>305</v>
      </c>
      <c r="K22" s="101" t="s">
        <v>306</v>
      </c>
      <c r="L22" s="100" t="s">
        <v>307</v>
      </c>
    </row>
    <row r="23" spans="1:12" ht="213.75" x14ac:dyDescent="0.25">
      <c r="A23" s="100" t="s">
        <v>308</v>
      </c>
      <c r="B23" s="100" t="s">
        <v>90</v>
      </c>
      <c r="C23" s="101" t="s">
        <v>309</v>
      </c>
      <c r="D23" s="100" t="s">
        <v>310</v>
      </c>
      <c r="E23" s="101" t="s">
        <v>311</v>
      </c>
      <c r="F23" s="127" t="s">
        <v>312</v>
      </c>
      <c r="G23" s="126" t="s">
        <v>313</v>
      </c>
      <c r="H23" s="100" t="s">
        <v>314</v>
      </c>
      <c r="I23" s="101" t="s">
        <v>315</v>
      </c>
      <c r="J23" s="100" t="s">
        <v>316</v>
      </c>
      <c r="K23" s="128" t="s">
        <v>317</v>
      </c>
      <c r="L23" s="100" t="s">
        <v>318</v>
      </c>
    </row>
    <row r="24" spans="1:12" ht="171" x14ac:dyDescent="0.25">
      <c r="A24" s="100" t="s">
        <v>319</v>
      </c>
      <c r="B24" s="100" t="s">
        <v>320</v>
      </c>
      <c r="C24" s="101" t="s">
        <v>45</v>
      </c>
      <c r="D24" s="100" t="s">
        <v>321</v>
      </c>
      <c r="E24" s="110" t="s">
        <v>322</v>
      </c>
      <c r="F24" s="104" t="s">
        <v>323</v>
      </c>
      <c r="G24" s="129" t="s">
        <v>324</v>
      </c>
      <c r="H24" s="100" t="s">
        <v>187</v>
      </c>
      <c r="I24" s="101" t="str">
        <f>IF(ISBLANK(H24),"",VLOOKUP(H24,[1]Útmutató!$B$8:$C$11,2,FALSE))</f>
        <v>term grade</v>
      </c>
      <c r="J24" s="100" t="s">
        <v>188</v>
      </c>
      <c r="K24" s="101" t="s">
        <v>189</v>
      </c>
      <c r="L24" s="100" t="s">
        <v>190</v>
      </c>
    </row>
    <row r="25" spans="1:12" ht="399" x14ac:dyDescent="0.25">
      <c r="A25" s="100" t="s">
        <v>325</v>
      </c>
      <c r="B25" s="100" t="s">
        <v>326</v>
      </c>
      <c r="C25" s="106" t="s">
        <v>327</v>
      </c>
      <c r="D25" s="109" t="s">
        <v>259</v>
      </c>
      <c r="E25" s="122" t="s">
        <v>260</v>
      </c>
      <c r="F25" s="112" t="s">
        <v>261</v>
      </c>
      <c r="G25" s="130" t="s">
        <v>262</v>
      </c>
      <c r="H25" s="123" t="s">
        <v>187</v>
      </c>
      <c r="I25" s="101" t="str">
        <f>IF(ISBLANK(H25),"",VLOOKUP(H25,[1]Útmutató!$B$8:$C$11,2,FALSE))</f>
        <v>term grade</v>
      </c>
      <c r="J25" s="100" t="s">
        <v>263</v>
      </c>
      <c r="K25" s="124" t="s">
        <v>264</v>
      </c>
      <c r="L25" s="100" t="s">
        <v>265</v>
      </c>
    </row>
    <row r="26" spans="1:12" ht="399" x14ac:dyDescent="0.25">
      <c r="A26" s="100" t="s">
        <v>328</v>
      </c>
      <c r="B26" s="100" t="s">
        <v>329</v>
      </c>
      <c r="C26" s="101" t="s">
        <v>75</v>
      </c>
      <c r="D26" s="100" t="s">
        <v>330</v>
      </c>
      <c r="E26" s="125" t="s">
        <v>295</v>
      </c>
      <c r="F26" s="115" t="s">
        <v>331</v>
      </c>
      <c r="G26" s="131" t="s">
        <v>297</v>
      </c>
      <c r="H26" s="100" t="s">
        <v>148</v>
      </c>
      <c r="I26" s="101" t="str">
        <f>IF(ISBLANK(H26),"",VLOOKUP(H26,[1]Útmutató!$B$8:$C$11,2,FALSE))</f>
        <v>examination</v>
      </c>
      <c r="J26" s="102" t="s">
        <v>332</v>
      </c>
      <c r="K26" s="101" t="s">
        <v>150</v>
      </c>
      <c r="L26" s="100" t="s">
        <v>333</v>
      </c>
    </row>
    <row r="27" spans="1:12" ht="199.5" x14ac:dyDescent="0.25">
      <c r="A27" s="100" t="s">
        <v>334</v>
      </c>
      <c r="B27" s="100" t="s">
        <v>335</v>
      </c>
      <c r="C27" s="101" t="s">
        <v>300</v>
      </c>
      <c r="D27" s="100" t="s">
        <v>336</v>
      </c>
      <c r="E27" s="101" t="s">
        <v>302</v>
      </c>
      <c r="F27" s="100" t="s">
        <v>337</v>
      </c>
      <c r="G27" s="126" t="s">
        <v>304</v>
      </c>
      <c r="H27" s="100" t="s">
        <v>159</v>
      </c>
      <c r="I27" s="101" t="str">
        <f>IF(ISBLANK(H27),"",VLOOKUP(H27,[1]Útmutató!$B$8:$C$11,2,FALSE))</f>
        <v>signature with qualification</v>
      </c>
      <c r="J27" s="100" t="s">
        <v>338</v>
      </c>
      <c r="K27" s="101" t="s">
        <v>306</v>
      </c>
      <c r="L27" s="100" t="s">
        <v>339</v>
      </c>
    </row>
    <row r="28" spans="1:12" ht="313.5" x14ac:dyDescent="0.25">
      <c r="A28" s="100" t="s">
        <v>340</v>
      </c>
      <c r="B28" s="100" t="s">
        <v>341</v>
      </c>
      <c r="C28" s="103" t="s">
        <v>154</v>
      </c>
      <c r="D28" s="100" t="s">
        <v>342</v>
      </c>
      <c r="E28" s="101" t="s">
        <v>343</v>
      </c>
      <c r="F28" s="100" t="s">
        <v>344</v>
      </c>
      <c r="G28" s="126" t="s">
        <v>345</v>
      </c>
      <c r="H28" s="100" t="s">
        <v>159</v>
      </c>
      <c r="I28" s="101" t="str">
        <f>IF(ISBLANK(H28),"",VLOOKUP(H28,[1]Útmutató!$B$8:$C$11,2,FALSE))</f>
        <v>signature with qualification</v>
      </c>
      <c r="J28" s="100" t="s">
        <v>160</v>
      </c>
      <c r="K28" s="101" t="s">
        <v>346</v>
      </c>
      <c r="L28" s="100" t="s">
        <v>162</v>
      </c>
    </row>
    <row r="29" spans="1:12" ht="213.75" x14ac:dyDescent="0.25">
      <c r="A29" s="100" t="s">
        <v>347</v>
      </c>
      <c r="B29" s="100" t="s">
        <v>90</v>
      </c>
      <c r="C29" s="101" t="s">
        <v>309</v>
      </c>
      <c r="D29" s="100" t="s">
        <v>310</v>
      </c>
      <c r="E29" s="101" t="s">
        <v>311</v>
      </c>
      <c r="F29" s="127" t="s">
        <v>312</v>
      </c>
      <c r="G29" s="126" t="s">
        <v>313</v>
      </c>
      <c r="H29" s="100" t="s">
        <v>314</v>
      </c>
      <c r="I29" s="101" t="s">
        <v>315</v>
      </c>
      <c r="J29" s="100" t="s">
        <v>348</v>
      </c>
      <c r="K29" s="128" t="s">
        <v>349</v>
      </c>
      <c r="L29" s="100" t="s">
        <v>318</v>
      </c>
    </row>
    <row r="30" spans="1:12" ht="213.75" x14ac:dyDescent="0.25">
      <c r="A30" s="100" t="s">
        <v>350</v>
      </c>
      <c r="B30" s="100" t="s">
        <v>90</v>
      </c>
      <c r="C30" s="101" t="s">
        <v>309</v>
      </c>
      <c r="D30" s="100" t="s">
        <v>310</v>
      </c>
      <c r="E30" s="101" t="s">
        <v>311</v>
      </c>
      <c r="F30" s="127" t="s">
        <v>312</v>
      </c>
      <c r="G30" s="126" t="s">
        <v>313</v>
      </c>
      <c r="H30" s="100" t="s">
        <v>314</v>
      </c>
      <c r="I30" s="101" t="s">
        <v>315</v>
      </c>
      <c r="J30" s="100" t="s">
        <v>348</v>
      </c>
      <c r="K30" s="128" t="s">
        <v>349</v>
      </c>
      <c r="L30" s="100" t="s">
        <v>318</v>
      </c>
    </row>
    <row r="31" spans="1:12" ht="199.5" x14ac:dyDescent="0.25">
      <c r="A31" s="100" t="s">
        <v>127</v>
      </c>
      <c r="B31" s="100" t="s">
        <v>351</v>
      </c>
      <c r="C31" s="101" t="s">
        <v>352</v>
      </c>
      <c r="D31" s="100" t="s">
        <v>353</v>
      </c>
      <c r="E31" s="101" t="s">
        <v>354</v>
      </c>
      <c r="F31" s="127" t="s">
        <v>355</v>
      </c>
      <c r="G31" s="126" t="s">
        <v>356</v>
      </c>
      <c r="H31" s="100" t="s">
        <v>159</v>
      </c>
      <c r="I31" s="101" t="s">
        <v>357</v>
      </c>
      <c r="J31" s="100" t="s">
        <v>231</v>
      </c>
      <c r="K31" s="128" t="s">
        <v>358</v>
      </c>
      <c r="L31" s="100" t="s">
        <v>359</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Megf. tanár tanító utáni Z 6 f</vt:lpstr>
      <vt:lpstr>Leírás</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2023-08-23T13:34:36Z</cp:lastPrinted>
  <dcterms:created xsi:type="dcterms:W3CDTF">2023-08-15T07:33:54Z</dcterms:created>
  <dcterms:modified xsi:type="dcterms:W3CDTF">2023-08-30T15:25:02Z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