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\Desktop\Asztal\Mintatanterv\2025\tanári\IT 2018-19 tanari mintatantervek\PILOT tantervek 6 félév\Info\"/>
    </mc:Choice>
  </mc:AlternateContent>
  <bookViews>
    <workbookView xWindow="0" yWindow="0" windowWidth="28800" windowHeight="12210"/>
  </bookViews>
  <sheets>
    <sheet name="Munka1" sheetId="1" r:id="rId1"/>
  </sheets>
  <definedNames>
    <definedName name="_xlnm.Print_Area" localSheetId="0">Munka1!$A$1:$O$95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82" i="1" l="1"/>
  <c r="J82" i="1"/>
  <c r="K82" i="1"/>
  <c r="L82" i="1"/>
  <c r="H82" i="1"/>
  <c r="I60" i="1"/>
  <c r="J60" i="1"/>
  <c r="K60" i="1"/>
  <c r="L60" i="1"/>
  <c r="H60" i="1"/>
  <c r="I43" i="1"/>
  <c r="J43" i="1"/>
  <c r="K43" i="1"/>
  <c r="L43" i="1"/>
  <c r="H43" i="1"/>
  <c r="I30" i="1"/>
  <c r="J30" i="1"/>
  <c r="K30" i="1"/>
  <c r="L30" i="1"/>
  <c r="H30" i="1"/>
  <c r="I18" i="1"/>
  <c r="J18" i="1"/>
  <c r="K18" i="1"/>
  <c r="L18" i="1"/>
  <c r="H18" i="1"/>
  <c r="I89" i="1" l="1"/>
  <c r="J89" i="1"/>
  <c r="K89" i="1"/>
  <c r="L89" i="1"/>
  <c r="H89" i="1"/>
  <c r="H90" i="1" l="1"/>
  <c r="H19" i="1"/>
  <c r="J90" i="1"/>
  <c r="J61" i="1"/>
  <c r="H61" i="1"/>
  <c r="J44" i="1"/>
  <c r="H44" i="1"/>
  <c r="J31" i="1"/>
  <c r="H31" i="1"/>
  <c r="J19" i="1"/>
  <c r="J83" i="1"/>
  <c r="H83" i="1"/>
  <c r="N4" i="1" l="1"/>
  <c r="O4" i="1"/>
</calcChain>
</file>

<file path=xl/sharedStrings.xml><?xml version="1.0" encoding="utf-8"?>
<sst xmlns="http://schemas.openxmlformats.org/spreadsheetml/2006/main" count="574" uniqueCount="292">
  <si>
    <t>Osztatlan tanárképzési szak:</t>
  </si>
  <si>
    <t>Képzési idő:</t>
  </si>
  <si>
    <t>Teljesítendő kreditek:</t>
  </si>
  <si>
    <t>Nappali</t>
  </si>
  <si>
    <t>Levelező</t>
  </si>
  <si>
    <t>Megszerezhető szakképzettség:</t>
  </si>
  <si>
    <t>Képzés óraszáma:</t>
  </si>
  <si>
    <t>Félév</t>
  </si>
  <si>
    <t>Tantárgy kódja</t>
  </si>
  <si>
    <t>Tantárgy neve</t>
  </si>
  <si>
    <t>Tantárgy angol neve</t>
  </si>
  <si>
    <t>Előfeltétel</t>
  </si>
  <si>
    <t>Tantárgyfelelős</t>
  </si>
  <si>
    <t>Tantárgy-felelős intézet kódja</t>
  </si>
  <si>
    <t>Heti óraszám nappali tagozaton</t>
  </si>
  <si>
    <t>Féléves óraszám levelezős képzésben</t>
  </si>
  <si>
    <t>Kredit</t>
  </si>
  <si>
    <t>Félévi köv.</t>
  </si>
  <si>
    <t xml:space="preserve"> Tantárgy típusa</t>
  </si>
  <si>
    <t>Ekvivalencia</t>
  </si>
  <si>
    <t>E</t>
  </si>
  <si>
    <t>Gy</t>
  </si>
  <si>
    <t>Féléves óraszám:</t>
  </si>
  <si>
    <t>Idegen nyelven választható tantárgyak</t>
  </si>
  <si>
    <t>Iskolai pályaismereti, pályaszocializációs gyakorlat 1.</t>
  </si>
  <si>
    <t>PPP5001</t>
  </si>
  <si>
    <t>AHI</t>
  </si>
  <si>
    <t>MAI</t>
  </si>
  <si>
    <t>A</t>
  </si>
  <si>
    <t>PPP6001</t>
  </si>
  <si>
    <t>A tanári mesterség alapjai</t>
  </si>
  <si>
    <t>K</t>
  </si>
  <si>
    <t>PPP6002</t>
  </si>
  <si>
    <t>Szakmai identitás fejlesztése</t>
  </si>
  <si>
    <t>Szatmáry Ágnes</t>
  </si>
  <si>
    <t>Iskolai pályaismereti, pályaszocializációs gyakorlat 2.</t>
  </si>
  <si>
    <t>PPP5002</t>
  </si>
  <si>
    <t>Dr. Márton Sára Katalin</t>
  </si>
  <si>
    <t>Iskolai pályaismereti, pályaszocializációs gyakorlat 3.</t>
  </si>
  <si>
    <t>Iskolai pályaismereti, pályaszocializációs gyakorlat 4.</t>
  </si>
  <si>
    <t>Iskolai pályaismereti, pályaszocializációs gyakorlat 5.</t>
  </si>
  <si>
    <t>A pedagógiai kultúra összetevői és fejlesztése</t>
  </si>
  <si>
    <t>PPP6003</t>
  </si>
  <si>
    <t>G</t>
  </si>
  <si>
    <t>PPP6004</t>
  </si>
  <si>
    <t>Pszichológia pedagógusoknak</t>
  </si>
  <si>
    <t>Sztányi-Szekér Barbara</t>
  </si>
  <si>
    <t>Psychology for teachers</t>
  </si>
  <si>
    <t xml:space="preserve">Differenciált tanulásszervezés, kooperatív módszerek </t>
  </si>
  <si>
    <t>OTK5001</t>
  </si>
  <si>
    <t>OTK5002</t>
  </si>
  <si>
    <t>OTK5003</t>
  </si>
  <si>
    <t>OTK5004</t>
  </si>
  <si>
    <t>Csoportok megismerésének és fejlesztésének módszerei</t>
  </si>
  <si>
    <t>PPP5003</t>
  </si>
  <si>
    <t>PPP6005</t>
  </si>
  <si>
    <t>PPP6006</t>
  </si>
  <si>
    <t>Methods of getting to know and developing groups</t>
  </si>
  <si>
    <t>PPP5004</t>
  </si>
  <si>
    <t>PPP6007</t>
  </si>
  <si>
    <t>PPP6008</t>
  </si>
  <si>
    <t>Students with special needs</t>
  </si>
  <si>
    <t>Harsányiné dr. Petneházi Ágnes</t>
  </si>
  <si>
    <t>PPP6009</t>
  </si>
  <si>
    <t>Conflicts at school</t>
  </si>
  <si>
    <t>PPP3000</t>
  </si>
  <si>
    <t>Pedagógiai folyamatok digitális támogatása</t>
  </si>
  <si>
    <t>PPP3001</t>
  </si>
  <si>
    <t>PPP3002</t>
  </si>
  <si>
    <t>Kompetenciafejlesztés a drámapedagógia eszköztárával</t>
  </si>
  <si>
    <t>PPP3003</t>
  </si>
  <si>
    <t>Tanulásmódszertan</t>
  </si>
  <si>
    <t>Blokkszeminárium (pedagógiai követő szeminárium)</t>
  </si>
  <si>
    <t>PPP9101</t>
  </si>
  <si>
    <t>PPP9200</t>
  </si>
  <si>
    <t>Portfólió</t>
  </si>
  <si>
    <t>Portfolio</t>
  </si>
  <si>
    <t>PPP9100</t>
  </si>
  <si>
    <t>Development of professional identity</t>
  </si>
  <si>
    <t>Methodology of LEGO for teachers</t>
  </si>
  <si>
    <t>Lego módszertan pedagógusoknak</t>
  </si>
  <si>
    <t>Dr. Vincze Tamás András</t>
  </si>
  <si>
    <t>Dr. Jánvári Miriam Ivett</t>
  </si>
  <si>
    <t>Dr. Hollósi Hajnalka Zsuzsanna</t>
  </si>
  <si>
    <t xml:space="preserve"> Dr. Jánvári Miriam Ivett</t>
  </si>
  <si>
    <t>OTK1110</t>
  </si>
  <si>
    <t>OTK1211</t>
  </si>
  <si>
    <t>OTK1105</t>
  </si>
  <si>
    <t>OTK1209</t>
  </si>
  <si>
    <t>Dr.Vincze Tamás András</t>
  </si>
  <si>
    <t>Multikulturális társadalom, multikulturális nevelés</t>
  </si>
  <si>
    <t>PPP5005</t>
  </si>
  <si>
    <t>Components and development of pedagogical culture</t>
  </si>
  <si>
    <t>The basics of teaching profession</t>
  </si>
  <si>
    <t>Differentiated learning organization, cooperative methods</t>
  </si>
  <si>
    <t>Multicultural society, multicultural education</t>
  </si>
  <si>
    <t>Digital support of pedagogical processes</t>
  </si>
  <si>
    <t>Competence development with the methods of drama pedagogy</t>
  </si>
  <si>
    <t>Gintner Tamásné dr. Hornyák Ágnes</t>
  </si>
  <si>
    <t>Career knowledge and career socialization practice at school 1.</t>
  </si>
  <si>
    <t>Methodology of learning</t>
  </si>
  <si>
    <t>Seminars in block</t>
  </si>
  <si>
    <t>Career knowledge and career socialization practice at school 4.</t>
  </si>
  <si>
    <t>Career knowledge and career socialization practice at school 5.</t>
  </si>
  <si>
    <t>Különleges bánásmódot igénylő tanulók</t>
  </si>
  <si>
    <t>OTK1102</t>
  </si>
  <si>
    <t>Összefüggő egyéni iskolai gyakorlat</t>
  </si>
  <si>
    <t>Szabadon választható tantárgyak blokkja - teljesítendő 2 kredit</t>
  </si>
  <si>
    <t xml:space="preserve">Individual practice at the chosen school </t>
  </si>
  <si>
    <t>2025 szeptemberétől</t>
  </si>
  <si>
    <t>Szakmódszertani gyakorlat 1.</t>
  </si>
  <si>
    <t>Methodology Practice 1.</t>
  </si>
  <si>
    <t>Szakmódszertani gyakorlat 2.</t>
  </si>
  <si>
    <t>Szakmódszertani gyakorlat 3.</t>
  </si>
  <si>
    <t>School Teaching Practice 1.</t>
  </si>
  <si>
    <t>Diszciplínához kötött szabadon választható tantárgyak blokkja - teljesítendő 2 kredit</t>
  </si>
  <si>
    <t>C</t>
  </si>
  <si>
    <t xml:space="preserve">Komplex szakterületi zárószigorlat </t>
  </si>
  <si>
    <t>Complex Professional Comprehensive Exam</t>
  </si>
  <si>
    <t>S</t>
  </si>
  <si>
    <t>Szakdolgozat-előkészítés</t>
  </si>
  <si>
    <t xml:space="preserve">Preparation for Thesis Writing </t>
  </si>
  <si>
    <t>AI</t>
  </si>
  <si>
    <t>Blokkszeminárium (szakmódszertani követő szeminárium)</t>
  </si>
  <si>
    <t>Seminars in Block (Based on Methodology)</t>
  </si>
  <si>
    <t>Szakdolgozat</t>
  </si>
  <si>
    <t>Thesis</t>
  </si>
  <si>
    <t>B</t>
  </si>
  <si>
    <t>PIN8001</t>
  </si>
  <si>
    <t>Dr. Iszály Ferenc Zalán</t>
  </si>
  <si>
    <t>MII</t>
  </si>
  <si>
    <t>PIN8002</t>
  </si>
  <si>
    <r>
      <t>Methodology</t>
    </r>
    <r>
      <rPr>
        <sz val="11"/>
        <color rgb="FF000000"/>
        <rFont val="Arial"/>
        <family val="2"/>
        <charset val="1"/>
      </rPr>
      <t xml:space="preserve"> Practice 2</t>
    </r>
    <r>
      <rPr>
        <sz val="11"/>
        <rFont val="Arial"/>
        <family val="2"/>
        <charset val="1"/>
      </rPr>
      <t>.</t>
    </r>
  </si>
  <si>
    <t>PIN8003</t>
  </si>
  <si>
    <r>
      <t>Methodology</t>
    </r>
    <r>
      <rPr>
        <sz val="11"/>
        <color rgb="FF000000"/>
        <rFont val="Arial"/>
        <family val="2"/>
        <charset val="1"/>
      </rPr>
      <t xml:space="preserve"> Practice 3</t>
    </r>
    <r>
      <rPr>
        <sz val="11"/>
        <rFont val="Arial"/>
        <family val="2"/>
        <charset val="1"/>
      </rPr>
      <t>.</t>
    </r>
  </si>
  <si>
    <t>PIN3000</t>
  </si>
  <si>
    <t>A szoftvertesztelés alapjai</t>
  </si>
  <si>
    <t>Software testing basics</t>
  </si>
  <si>
    <t>Vályi Sándor Zoltán</t>
  </si>
  <si>
    <t>PIN3001</t>
  </si>
  <si>
    <t>Programozási környezetek</t>
  </si>
  <si>
    <t>Programming Environments</t>
  </si>
  <si>
    <t>PIN3002</t>
  </si>
  <si>
    <t>Internet eszközök és szolgáltatások</t>
  </si>
  <si>
    <t>Internet Tools and Services</t>
  </si>
  <si>
    <t>PIN3003</t>
  </si>
  <si>
    <t>Informatikai jogi és vállalkozási ismeretek</t>
  </si>
  <si>
    <t>IT law and Entrepreneurship</t>
  </si>
  <si>
    <t>Tanyiné dr. Kocsis Anikó</t>
  </si>
  <si>
    <t>PIN3004</t>
  </si>
  <si>
    <t>Mobilalkalmazás-fejlesztés</t>
  </si>
  <si>
    <t>Mobile application development</t>
  </si>
  <si>
    <t>PIN4000</t>
  </si>
  <si>
    <t>PIN1101 PIN1201 PIN1402</t>
  </si>
  <si>
    <t>Dr. Iszály Ferenc Zalán, Vályi Sándor Zoltán</t>
  </si>
  <si>
    <t>PIN7000</t>
  </si>
  <si>
    <t>PIN9101</t>
  </si>
  <si>
    <t>PIN7001</t>
  </si>
  <si>
    <t>PIN2001</t>
  </si>
  <si>
    <t>Programozási nyelvek 1. (angol)</t>
  </si>
  <si>
    <t>Programming Languages 1. (English)</t>
  </si>
  <si>
    <t>PIN1101</t>
  </si>
  <si>
    <t>PIN2002</t>
  </si>
  <si>
    <t>Programozási nyelvek 2. (angol)</t>
  </si>
  <si>
    <t>Programming Languages 2. (English)</t>
  </si>
  <si>
    <t>PIN1101
PIN2001</t>
  </si>
  <si>
    <t>PIN1204</t>
  </si>
  <si>
    <t>PIN2003</t>
  </si>
  <si>
    <t>Operációs rendszerek (angol)</t>
  </si>
  <si>
    <t>Operating Systems (English)</t>
  </si>
  <si>
    <t>INO1104, OIN1211, PIN1212</t>
  </si>
  <si>
    <t>Informatikatanár (digitális kultúra tanára)</t>
  </si>
  <si>
    <t>okleveles informatika (digitális kultúra) szakos tanár</t>
  </si>
  <si>
    <t>Programozási nyelvek 1.</t>
  </si>
  <si>
    <t>Programming Languages 1.</t>
  </si>
  <si>
    <t>INO1001, OIN1101, PIN2001</t>
  </si>
  <si>
    <t>PIN1102</t>
  </si>
  <si>
    <t>Informatika és elektronika</t>
  </si>
  <si>
    <t>Informatics and Electronics</t>
  </si>
  <si>
    <t>Dr. Falucskai János</t>
  </si>
  <si>
    <t>INO1002, OIN1102</t>
  </si>
  <si>
    <t>PIN1103</t>
  </si>
  <si>
    <t xml:space="preserve">Matematika </t>
  </si>
  <si>
    <t xml:space="preserve">Mathematics </t>
  </si>
  <si>
    <t>Dr. Blahota István</t>
  </si>
  <si>
    <t>OIN1103</t>
  </si>
  <si>
    <t>PIN1301</t>
  </si>
  <si>
    <t>Algoritmizálás, adatmodellezés</t>
  </si>
  <si>
    <t>Algorithm and Data Modeling</t>
  </si>
  <si>
    <t>INO1105, OIN1107</t>
  </si>
  <si>
    <t>PIN1302</t>
  </si>
  <si>
    <t>Alkalmazói rendszerek</t>
  </si>
  <si>
    <t>General Purpose Softwares</t>
  </si>
  <si>
    <t>INO1103, OIN1108</t>
  </si>
  <si>
    <t>PIN1201</t>
  </si>
  <si>
    <t xml:space="preserve">Programozási nyelvek 2. </t>
  </si>
  <si>
    <t>Programming Languages 2.</t>
  </si>
  <si>
    <t>INO1102, OIN1204, PIN2002</t>
  </si>
  <si>
    <t>PIN1202</t>
  </si>
  <si>
    <t>Algoritmusok a természettudományban</t>
  </si>
  <si>
    <t>Algorithms in Natural Science</t>
  </si>
  <si>
    <t>OIN1205</t>
  </si>
  <si>
    <t>PIN1203</t>
  </si>
  <si>
    <t>Adatszerkezetek és algoritmusok</t>
  </si>
  <si>
    <t>Data Structures and Algorithms</t>
  </si>
  <si>
    <t>INO1101, OIN1206</t>
  </si>
  <si>
    <t>Online felületek az oktatásban</t>
  </si>
  <si>
    <t>Online Platforms in Education</t>
  </si>
  <si>
    <t>OIN1210</t>
  </si>
  <si>
    <t>PIN1401</t>
  </si>
  <si>
    <t>Alkalmazások és Mesterséges Intelligencia használata</t>
  </si>
  <si>
    <t>Programming Methods</t>
  </si>
  <si>
    <t>Dancs Sándor</t>
  </si>
  <si>
    <t>INO1110, OIN1225</t>
  </si>
  <si>
    <t>PIN1602</t>
  </si>
  <si>
    <t>Problémamegoldó stratégiák módszertana</t>
  </si>
  <si>
    <t>Problem-solving strategies methodology</t>
  </si>
  <si>
    <t>PIN1501</t>
  </si>
  <si>
    <t>OIN1217</t>
  </si>
  <si>
    <t>PIN1303</t>
  </si>
  <si>
    <t>Robotika</t>
  </si>
  <si>
    <t>Robotics</t>
  </si>
  <si>
    <t>INO1104, OIN1109</t>
  </si>
  <si>
    <t>Problémamegoldó gondolkodás módszertana</t>
  </si>
  <si>
    <t>Problem-solving thinking methodology</t>
  </si>
  <si>
    <t>PIN1502</t>
  </si>
  <si>
    <t>A számítástechnika fejlődése</t>
  </si>
  <si>
    <t>History of Computer Science</t>
  </si>
  <si>
    <t>Dr. Bordé Katalin</t>
  </si>
  <si>
    <t>INO1109, OIN1114</t>
  </si>
  <si>
    <t>PIN1503</t>
  </si>
  <si>
    <t>Webfejlesztés 1.</t>
  </si>
  <si>
    <t>Web Development 1.</t>
  </si>
  <si>
    <t>OIN1115</t>
  </si>
  <si>
    <t>PIN1701</t>
  </si>
  <si>
    <t>Távoktatás módszertana</t>
  </si>
  <si>
    <t>Distance learning methodology</t>
  </si>
  <si>
    <t>INO1201, OIN1118</t>
  </si>
  <si>
    <t>PIN1702</t>
  </si>
  <si>
    <t>Programozás grafikus felületen</t>
  </si>
  <si>
    <t>Programming in a graphical interface</t>
  </si>
  <si>
    <t>PIN1703</t>
  </si>
  <si>
    <t>Iskolai rendszergazda alapok</t>
  </si>
  <si>
    <t>Basic System Administration in the School</t>
  </si>
  <si>
    <t>INO1203, OIN1120</t>
  </si>
  <si>
    <t>PIN1402</t>
  </si>
  <si>
    <t>Operációs rendszerek</t>
  </si>
  <si>
    <t>Operating Systems</t>
  </si>
  <si>
    <t>INO1104, OIN1211, PIN2003</t>
  </si>
  <si>
    <t>PIN1403</t>
  </si>
  <si>
    <t>Adatbázisrendszerek</t>
  </si>
  <si>
    <t>Database Systems</t>
  </si>
  <si>
    <t>INO1106, OIN1212</t>
  </si>
  <si>
    <t>PIN1601</t>
  </si>
  <si>
    <t>Webfejlesztés 2.</t>
  </si>
  <si>
    <t>Web Development 2.</t>
  </si>
  <si>
    <t>OIN1216</t>
  </si>
  <si>
    <t>PIN1801</t>
  </si>
  <si>
    <t>Informatikai versenyfeladatok és módszertana 1.</t>
  </si>
  <si>
    <t>IT competition tasks and methodology 1.</t>
  </si>
  <si>
    <t>OIN1223</t>
  </si>
  <si>
    <t>PIN1802</t>
  </si>
  <si>
    <t>A technológia felhasználása az oktatásban</t>
  </si>
  <si>
    <t>Computer Aided Education</t>
  </si>
  <si>
    <t>Vattamány Szabolcs</t>
  </si>
  <si>
    <t>OIN1224</t>
  </si>
  <si>
    <t>PIN1704</t>
  </si>
  <si>
    <t>Hálózati Ismeretek</t>
  </si>
  <si>
    <t>Network Knowledge</t>
  </si>
  <si>
    <t>OIN1121</t>
  </si>
  <si>
    <t>PIN1902</t>
  </si>
  <si>
    <t>Információ Technológia</t>
  </si>
  <si>
    <t>Information Technology</t>
  </si>
  <si>
    <t>OIN1126</t>
  </si>
  <si>
    <t>6 félév</t>
  </si>
  <si>
    <t xml:space="preserve">Szakfelelős: </t>
  </si>
  <si>
    <t>Career knowledge and career socialization practice at school  2.</t>
  </si>
  <si>
    <t>Career knowledge and career socialization practice at school  3.</t>
  </si>
  <si>
    <t>PIN1901</t>
  </si>
  <si>
    <t>Informatikai versenyfeladatok és módszertana 2.</t>
  </si>
  <si>
    <t>IT competition tasks and methodology 2.</t>
  </si>
  <si>
    <t>OIN1125</t>
  </si>
  <si>
    <t>PIN1603</t>
  </si>
  <si>
    <t>Animáció és grafika</t>
  </si>
  <si>
    <t>Animation and graphics</t>
  </si>
  <si>
    <t>Megjegyzés:</t>
  </si>
  <si>
    <t>*</t>
  </si>
  <si>
    <t>A 4. félévben az egyik szakhoz, az 5. félévben a másik szakhoz kapcsolódó Iskolai tanítási gyakorlat 1. tantárgyat kell felvenni.</t>
  </si>
  <si>
    <t>PIN9001*</t>
  </si>
  <si>
    <t>Iskolai tanítási gyakorlat 1.*</t>
  </si>
  <si>
    <t>P__9001*</t>
  </si>
  <si>
    <t>Konfliktusok az iskolában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</si>
</sst>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5" x14ac:knownFonts="1"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sz val="11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8"/>
      <color indexed="9"/>
      <name val="Arial"/>
      <family val="2"/>
      <charset val="238"/>
    </font>
    <font>
      <sz val="11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1"/>
      <color rgb="FFFF0000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2"/>
      <color indexed="8"/>
      <name val="Arial"/>
      <family val="2"/>
      <charset val="238"/>
    </font>
    <font>
      <sz val="11"/>
      <color rgb="FF000000"/>
      <name val="Arial"/>
      <family val="2"/>
      <charset val="1"/>
    </font>
    <font>
      <b/>
      <sz val="11"/>
      <color rgb="FF000000"/>
      <name val="Arial"/>
      <family val="2"/>
      <charset val="1"/>
    </font>
    <font>
      <b/>
      <sz val="11"/>
      <color rgb="FF000000"/>
      <name val="Arial"/>
      <family val="2"/>
      <charset val="238"/>
    </font>
    <font>
      <sz val="11"/>
      <name val="Arial"/>
      <family val="2"/>
      <charset val="1"/>
    </font>
    <font>
      <b/>
      <sz val="11"/>
      <color theme="1"/>
      <name val="Arial"/>
      <family val="2"/>
    </font>
    <font>
      <sz val="14"/>
      <color rgb="FF000000"/>
      <name val="Arial"/>
      <family val="2"/>
      <charset val="238"/>
    </font>
    <font>
      <sz val="11"/>
      <color rgb="FF000000"/>
      <name val="Calibri"/>
      <family val="2"/>
      <charset val="238"/>
    </font>
  </fonts>
  <fills count="19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4" tint="-0.499984740745262"/>
        <bgColor indexed="9"/>
      </patternFill>
    </fill>
    <fill>
      <patternFill patternType="solid">
        <fgColor theme="4" tint="-0.49998474074526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D9D9D9"/>
      </patternFill>
    </fill>
    <fill>
      <patternFill patternType="solid">
        <fgColor rgb="FFC6E0B4"/>
        <bgColor indexed="64"/>
      </patternFill>
    </fill>
    <fill>
      <patternFill patternType="solid">
        <fgColor rgb="FFC6E0B4"/>
        <bgColor rgb="FF92D050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rgb="FFD9D9D9"/>
      </patternFill>
    </fill>
    <fill>
      <patternFill patternType="solid">
        <fgColor rgb="FFBDD7EE"/>
        <bgColor rgb="FFD9D9D9"/>
      </patternFill>
    </fill>
    <fill>
      <patternFill patternType="solid">
        <fgColor rgb="FFBDD7EE"/>
        <bgColor rgb="FFFFFFCC"/>
      </patternFill>
    </fill>
    <fill>
      <patternFill patternType="solid">
        <fgColor theme="0"/>
        <bgColor rgb="FFFFFFCC"/>
      </patternFill>
    </fill>
    <fill>
      <patternFill patternType="solid">
        <fgColor rgb="FFBDD7EE"/>
        <bgColor indexed="64"/>
      </patternFill>
    </fill>
    <fill>
      <patternFill patternType="solid">
        <fgColor theme="9" tint="0.59999389629810485"/>
        <bgColor rgb="FF92D050"/>
      </patternFill>
    </fill>
  </fills>
  <borders count="11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theme="0" tint="-0.249977111117893"/>
      </left>
      <right/>
      <top style="thin">
        <color rgb="FFBFBFBF"/>
      </top>
      <bottom style="thin">
        <color rgb="FFBFBFBF"/>
      </bottom>
      <diagonal/>
    </border>
    <border>
      <left/>
      <right/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 style="thin">
        <color rgb="FFBFBFBF"/>
      </top>
      <bottom style="thin">
        <color rgb="FFBFBFBF"/>
      </bottom>
      <diagonal/>
    </border>
  </borders>
  <cellStyleXfs count="2">
    <xf numFmtId="0" fontId="0" fillId="0" borderId="0"/>
    <xf numFmtId="0" fontId="24" fillId="0" borderId="0"/>
  </cellStyleXfs>
  <cellXfs count="182">
    <xf numFmtId="0" fontId="0" fillId="0" borderId="0" xfId="0"/>
    <xf numFmtId="1" fontId="1" fillId="0" borderId="0" xfId="0" applyNumberFormat="1" applyFont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1" xfId="0" applyFont="1" applyBorder="1" applyAlignment="1">
      <alignment vertical="center" wrapText="1"/>
    </xf>
    <xf numFmtId="0" fontId="3" fillId="2" borderId="0" xfId="0" applyFont="1" applyFill="1"/>
    <xf numFmtId="0" fontId="2" fillId="0" borderId="0" xfId="0" applyFont="1" applyFill="1" applyAlignment="1">
      <alignment horizontal="center" vertical="center"/>
    </xf>
    <xf numFmtId="1" fontId="2" fillId="0" borderId="0" xfId="0" applyNumberFormat="1" applyFont="1" applyFill="1" applyAlignment="1">
      <alignment horizontal="center" vertical="center"/>
    </xf>
    <xf numFmtId="1" fontId="5" fillId="0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right" vertical="center"/>
    </xf>
    <xf numFmtId="0" fontId="6" fillId="0" borderId="0" xfId="0" applyFont="1" applyFill="1" applyAlignment="1">
      <alignment horizontal="right" vertical="center"/>
    </xf>
    <xf numFmtId="0" fontId="2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1" fontId="8" fillId="0" borderId="0" xfId="0" applyNumberFormat="1" applyFont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1" fontId="9" fillId="0" borderId="0" xfId="0" applyNumberFormat="1" applyFont="1" applyFill="1" applyAlignment="1">
      <alignment vertical="center"/>
    </xf>
    <xf numFmtId="1" fontId="9" fillId="0" borderId="0" xfId="0" applyNumberFormat="1" applyFont="1" applyAlignment="1">
      <alignment horizontal="center" vertical="center"/>
    </xf>
    <xf numFmtId="1" fontId="9" fillId="0" borderId="0" xfId="0" applyNumberFormat="1" applyFont="1" applyFill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1" fontId="6" fillId="0" borderId="0" xfId="0" applyNumberFormat="1" applyFont="1" applyFill="1" applyAlignment="1">
      <alignment horizontal="right" vertical="center"/>
    </xf>
    <xf numFmtId="0" fontId="5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5" fillId="0" borderId="0" xfId="0" applyFont="1" applyFill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1" fontId="6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1" fontId="7" fillId="0" borderId="4" xfId="0" applyNumberFormat="1" applyFont="1" applyFill="1" applyBorder="1" applyAlignment="1">
      <alignment vertical="center" wrapText="1"/>
    </xf>
    <xf numFmtId="0" fontId="11" fillId="0" borderId="4" xfId="0" applyFont="1" applyFill="1" applyBorder="1" applyAlignment="1">
      <alignment vertical="center" wrapText="1"/>
    </xf>
    <xf numFmtId="0" fontId="7" fillId="0" borderId="4" xfId="0" applyFont="1" applyFill="1" applyBorder="1" applyAlignment="1">
      <alignment vertical="center" wrapText="1"/>
    </xf>
    <xf numFmtId="0" fontId="7" fillId="0" borderId="4" xfId="0" applyFont="1" applyFill="1" applyBorder="1" applyAlignment="1">
      <alignment horizontal="center" vertical="center" wrapText="1"/>
    </xf>
    <xf numFmtId="1" fontId="7" fillId="0" borderId="4" xfId="0" applyNumberFormat="1" applyFont="1" applyFill="1" applyBorder="1" applyAlignment="1">
      <alignment horizontal="center" vertical="center" wrapText="1"/>
    </xf>
    <xf numFmtId="1" fontId="12" fillId="0" borderId="4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15" fillId="0" borderId="4" xfId="0" applyFont="1" applyBorder="1" applyAlignment="1">
      <alignment vertical="center" wrapText="1"/>
    </xf>
    <xf numFmtId="0" fontId="13" fillId="0" borderId="4" xfId="0" applyFont="1" applyFill="1" applyBorder="1" applyAlignment="1">
      <alignment vertical="center" wrapText="1"/>
    </xf>
    <xf numFmtId="0" fontId="11" fillId="6" borderId="4" xfId="0" applyFont="1" applyFill="1" applyBorder="1" applyAlignment="1">
      <alignment vertical="center" wrapText="1"/>
    </xf>
    <xf numFmtId="0" fontId="16" fillId="0" borderId="4" xfId="0" applyFont="1" applyBorder="1" applyAlignment="1">
      <alignment vertical="center" wrapText="1"/>
    </xf>
    <xf numFmtId="0" fontId="0" fillId="0" borderId="0" xfId="0" applyBorder="1"/>
    <xf numFmtId="1" fontId="7" fillId="0" borderId="0" xfId="0" applyNumberFormat="1" applyFont="1" applyFill="1" applyBorder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center" vertical="center" wrapText="1"/>
    </xf>
    <xf numFmtId="1" fontId="7" fillId="0" borderId="0" xfId="0" applyNumberFormat="1" applyFont="1" applyFill="1" applyBorder="1" applyAlignment="1">
      <alignment horizontal="center" vertical="center"/>
    </xf>
    <xf numFmtId="1" fontId="12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1" fontId="17" fillId="0" borderId="0" xfId="0" applyNumberFormat="1" applyFont="1" applyAlignment="1">
      <alignment vertical="center"/>
    </xf>
    <xf numFmtId="1" fontId="7" fillId="0" borderId="0" xfId="0" applyNumberFormat="1" applyFont="1" applyFill="1" applyBorder="1" applyAlignment="1">
      <alignment horizontal="center" vertical="center" wrapText="1"/>
    </xf>
    <xf numFmtId="1" fontId="12" fillId="0" borderId="0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1" fontId="7" fillId="0" borderId="0" xfId="0" applyNumberFormat="1" applyFont="1" applyAlignment="1">
      <alignment vertical="center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/>
    </xf>
    <xf numFmtId="1" fontId="7" fillId="0" borderId="0" xfId="0" applyNumberFormat="1" applyFont="1" applyAlignment="1">
      <alignment horizontal="center" vertical="center"/>
    </xf>
    <xf numFmtId="1" fontId="12" fillId="0" borderId="0" xfId="0" applyNumberFormat="1" applyFont="1" applyAlignment="1">
      <alignment horizontal="center" vertical="center"/>
    </xf>
    <xf numFmtId="0" fontId="0" fillId="0" borderId="0" xfId="0" applyFont="1"/>
    <xf numFmtId="0" fontId="13" fillId="5" borderId="4" xfId="0" applyFont="1" applyFill="1" applyBorder="1" applyAlignment="1">
      <alignment horizontal="center" vertical="center" wrapText="1"/>
    </xf>
    <xf numFmtId="0" fontId="0" fillId="0" borderId="4" xfId="0" applyBorder="1"/>
    <xf numFmtId="1" fontId="7" fillId="5" borderId="4" xfId="0" applyNumberFormat="1" applyFont="1" applyFill="1" applyBorder="1" applyAlignment="1">
      <alignment vertical="center" wrapText="1"/>
    </xf>
    <xf numFmtId="0" fontId="7" fillId="5" borderId="4" xfId="0" applyFont="1" applyFill="1" applyBorder="1" applyAlignment="1">
      <alignment vertical="center" wrapText="1"/>
    </xf>
    <xf numFmtId="0" fontId="7" fillId="5" borderId="4" xfId="0" applyFont="1" applyFill="1" applyBorder="1" applyAlignment="1">
      <alignment horizontal="center" vertical="center" wrapText="1"/>
    </xf>
    <xf numFmtId="1" fontId="12" fillId="5" borderId="4" xfId="0" applyNumberFormat="1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/>
    </xf>
    <xf numFmtId="1" fontId="10" fillId="3" borderId="4" xfId="0" applyNumberFormat="1" applyFont="1" applyFill="1" applyBorder="1" applyAlignment="1" applyProtection="1">
      <alignment horizontal="center" vertical="center" wrapText="1"/>
      <protection locked="0"/>
    </xf>
    <xf numFmtId="1" fontId="10" fillId="3" borderId="4" xfId="0" applyNumberFormat="1" applyFont="1" applyFill="1" applyBorder="1" applyAlignment="1">
      <alignment horizontal="center" vertical="center"/>
    </xf>
    <xf numFmtId="1" fontId="7" fillId="5" borderId="4" xfId="0" applyNumberFormat="1" applyFont="1" applyFill="1" applyBorder="1" applyAlignment="1">
      <alignment horizontal="center" vertical="center"/>
    </xf>
    <xf numFmtId="1" fontId="1" fillId="0" borderId="4" xfId="0" applyNumberFormat="1" applyFont="1" applyBorder="1" applyAlignment="1">
      <alignment horizontal="center" vertical="center"/>
    </xf>
    <xf numFmtId="0" fontId="11" fillId="0" borderId="4" xfId="0" applyFont="1" applyFill="1" applyBorder="1" applyAlignment="1">
      <alignment horizontal="left" vertical="center" wrapText="1"/>
    </xf>
    <xf numFmtId="1" fontId="18" fillId="0" borderId="6" xfId="0" applyNumberFormat="1" applyFont="1" applyBorder="1" applyAlignment="1" applyProtection="1">
      <alignment vertical="center" wrapText="1"/>
    </xf>
    <xf numFmtId="0" fontId="18" fillId="7" borderId="6" xfId="0" applyFont="1" applyFill="1" applyBorder="1" applyAlignment="1" applyProtection="1">
      <alignment vertical="center" wrapText="1"/>
    </xf>
    <xf numFmtId="1" fontId="18" fillId="0" borderId="6" xfId="0" applyNumberFormat="1" applyFont="1" applyBorder="1" applyAlignment="1" applyProtection="1">
      <alignment vertical="center"/>
    </xf>
    <xf numFmtId="0" fontId="18" fillId="0" borderId="6" xfId="0" applyFont="1" applyBorder="1" applyAlignment="1" applyProtection="1">
      <alignment vertical="center" wrapText="1"/>
    </xf>
    <xf numFmtId="1" fontId="18" fillId="0" borderId="6" xfId="0" applyNumberFormat="1" applyFont="1" applyBorder="1" applyAlignment="1" applyProtection="1">
      <alignment horizontal="center" vertical="center"/>
    </xf>
    <xf numFmtId="1" fontId="19" fillId="0" borderId="6" xfId="0" applyNumberFormat="1" applyFont="1" applyBorder="1" applyAlignment="1" applyProtection="1">
      <alignment horizontal="center" vertical="center"/>
    </xf>
    <xf numFmtId="0" fontId="18" fillId="0" borderId="6" xfId="0" applyFont="1" applyBorder="1" applyAlignment="1" applyProtection="1">
      <alignment horizontal="center" vertical="center"/>
    </xf>
    <xf numFmtId="0" fontId="7" fillId="8" borderId="4" xfId="0" applyFont="1" applyFill="1" applyBorder="1" applyAlignment="1">
      <alignment vertical="center" wrapText="1"/>
    </xf>
    <xf numFmtId="1" fontId="7" fillId="8" borderId="4" xfId="0" applyNumberFormat="1" applyFont="1" applyFill="1" applyBorder="1" applyAlignment="1">
      <alignment vertical="center" wrapText="1"/>
    </xf>
    <xf numFmtId="0" fontId="7" fillId="8" borderId="4" xfId="0" applyFont="1" applyFill="1" applyBorder="1" applyAlignment="1">
      <alignment horizontal="center" vertical="center" wrapText="1"/>
    </xf>
    <xf numFmtId="1" fontId="7" fillId="8" borderId="4" xfId="0" applyNumberFormat="1" applyFont="1" applyFill="1" applyBorder="1" applyAlignment="1">
      <alignment horizontal="center" vertical="center" wrapText="1"/>
    </xf>
    <xf numFmtId="1" fontId="12" fillId="8" borderId="4" xfId="0" applyNumberFormat="1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/>
    </xf>
    <xf numFmtId="0" fontId="11" fillId="8" borderId="4" xfId="0" applyFont="1" applyFill="1" applyBorder="1" applyAlignment="1">
      <alignment vertical="center" wrapText="1"/>
    </xf>
    <xf numFmtId="0" fontId="16" fillId="9" borderId="7" xfId="0" applyFont="1" applyFill="1" applyBorder="1" applyAlignment="1" applyProtection="1">
      <alignment vertical="center" wrapText="1"/>
    </xf>
    <xf numFmtId="0" fontId="16" fillId="9" borderId="7" xfId="0" applyFont="1" applyFill="1" applyBorder="1" applyAlignment="1" applyProtection="1">
      <alignment horizontal="center" vertical="center" wrapText="1"/>
    </xf>
    <xf numFmtId="0" fontId="20" fillId="9" borderId="7" xfId="0" applyFont="1" applyFill="1" applyBorder="1" applyAlignment="1" applyProtection="1">
      <alignment horizontal="center" vertical="center"/>
    </xf>
    <xf numFmtId="0" fontId="13" fillId="8" borderId="4" xfId="0" applyFont="1" applyFill="1" applyBorder="1" applyAlignment="1">
      <alignment vertical="center" wrapText="1"/>
    </xf>
    <xf numFmtId="1" fontId="16" fillId="9" borderId="7" xfId="0" applyNumberFormat="1" applyFont="1" applyFill="1" applyBorder="1" applyAlignment="1" applyProtection="1">
      <alignment horizontal="center" vertical="center"/>
    </xf>
    <xf numFmtId="1" fontId="20" fillId="9" borderId="7" xfId="0" applyNumberFormat="1" applyFont="1" applyFill="1" applyBorder="1" applyAlignment="1" applyProtection="1">
      <alignment horizontal="center" vertical="center"/>
    </xf>
    <xf numFmtId="1" fontId="16" fillId="9" borderId="7" xfId="0" applyNumberFormat="1" applyFont="1" applyFill="1" applyBorder="1" applyAlignment="1" applyProtection="1">
      <alignment horizontal="center" vertical="center" wrapText="1"/>
    </xf>
    <xf numFmtId="0" fontId="23" fillId="11" borderId="7" xfId="0" applyFont="1" applyFill="1" applyBorder="1" applyAlignment="1" applyProtection="1">
      <alignment horizontal="center" vertical="center"/>
    </xf>
    <xf numFmtId="1" fontId="16" fillId="11" borderId="7" xfId="0" applyNumberFormat="1" applyFont="1" applyFill="1" applyBorder="1" applyAlignment="1" applyProtection="1">
      <alignment vertical="center"/>
    </xf>
    <xf numFmtId="0" fontId="16" fillId="11" borderId="7" xfId="0" applyFont="1" applyFill="1" applyBorder="1" applyAlignment="1" applyProtection="1">
      <alignment vertical="center" wrapText="1"/>
    </xf>
    <xf numFmtId="0" fontId="7" fillId="12" borderId="4" xfId="0" applyFont="1" applyFill="1" applyBorder="1" applyAlignment="1">
      <alignment vertical="center" wrapText="1"/>
    </xf>
    <xf numFmtId="1" fontId="7" fillId="12" borderId="4" xfId="0" applyNumberFormat="1" applyFont="1" applyFill="1" applyBorder="1" applyAlignment="1">
      <alignment vertical="center" wrapText="1"/>
    </xf>
    <xf numFmtId="0" fontId="15" fillId="12" borderId="4" xfId="0" applyFont="1" applyFill="1" applyBorder="1" applyAlignment="1">
      <alignment vertical="center" wrapText="1"/>
    </xf>
    <xf numFmtId="0" fontId="16" fillId="12" borderId="4" xfId="0" applyFont="1" applyFill="1" applyBorder="1" applyAlignment="1">
      <alignment vertical="center" wrapText="1"/>
    </xf>
    <xf numFmtId="0" fontId="7" fillId="12" borderId="4" xfId="0" applyFont="1" applyFill="1" applyBorder="1" applyAlignment="1">
      <alignment horizontal="center" vertical="center" wrapText="1"/>
    </xf>
    <xf numFmtId="1" fontId="7" fillId="12" borderId="4" xfId="0" applyNumberFormat="1" applyFont="1" applyFill="1" applyBorder="1" applyAlignment="1">
      <alignment horizontal="center" vertical="center" wrapText="1"/>
    </xf>
    <xf numFmtId="1" fontId="12" fillId="12" borderId="4" xfId="0" applyNumberFormat="1" applyFont="1" applyFill="1" applyBorder="1" applyAlignment="1">
      <alignment horizontal="center" vertical="center" wrapText="1"/>
    </xf>
    <xf numFmtId="0" fontId="7" fillId="12" borderId="4" xfId="0" applyFont="1" applyFill="1" applyBorder="1" applyAlignment="1">
      <alignment horizontal="center" vertical="center"/>
    </xf>
    <xf numFmtId="0" fontId="11" fillId="12" borderId="4" xfId="0" applyFont="1" applyFill="1" applyBorder="1" applyAlignment="1">
      <alignment vertical="center" wrapText="1"/>
    </xf>
    <xf numFmtId="1" fontId="18" fillId="0" borderId="0" xfId="0" applyNumberFormat="1" applyFont="1" applyBorder="1" applyAlignment="1" applyProtection="1">
      <alignment horizontal="center" vertical="center"/>
    </xf>
    <xf numFmtId="1" fontId="19" fillId="0" borderId="0" xfId="0" applyNumberFormat="1" applyFont="1" applyBorder="1" applyAlignment="1" applyProtection="1">
      <alignment horizontal="center" vertical="center"/>
    </xf>
    <xf numFmtId="0" fontId="18" fillId="0" borderId="0" xfId="0" applyFont="1" applyBorder="1" applyAlignment="1" applyProtection="1">
      <alignment horizontal="center" vertical="center"/>
    </xf>
    <xf numFmtId="0" fontId="21" fillId="0" borderId="0" xfId="0" applyFont="1" applyBorder="1" applyAlignment="1" applyProtection="1">
      <alignment horizontal="center" vertical="center"/>
    </xf>
    <xf numFmtId="0" fontId="7" fillId="8" borderId="5" xfId="0" applyFont="1" applyFill="1" applyBorder="1" applyAlignment="1">
      <alignment vertical="center" wrapText="1"/>
    </xf>
    <xf numFmtId="0" fontId="11" fillId="8" borderId="5" xfId="0" applyFont="1" applyFill="1" applyBorder="1" applyAlignment="1">
      <alignment vertical="center" wrapText="1"/>
    </xf>
    <xf numFmtId="0" fontId="7" fillId="8" borderId="5" xfId="0" applyFont="1" applyFill="1" applyBorder="1" applyAlignment="1">
      <alignment horizontal="center" vertical="center" wrapText="1"/>
    </xf>
    <xf numFmtId="1" fontId="7" fillId="8" borderId="5" xfId="0" applyNumberFormat="1" applyFont="1" applyFill="1" applyBorder="1" applyAlignment="1">
      <alignment horizontal="center" vertical="center" wrapText="1"/>
    </xf>
    <xf numFmtId="1" fontId="12" fillId="8" borderId="5" xfId="0" applyNumberFormat="1" applyFont="1" applyFill="1" applyBorder="1" applyAlignment="1">
      <alignment horizontal="center" vertical="center" wrapText="1"/>
    </xf>
    <xf numFmtId="0" fontId="7" fillId="8" borderId="5" xfId="0" applyFont="1" applyFill="1" applyBorder="1" applyAlignment="1">
      <alignment horizontal="center" vertical="center"/>
    </xf>
    <xf numFmtId="1" fontId="16" fillId="9" borderId="7" xfId="0" applyNumberFormat="1" applyFont="1" applyFill="1" applyBorder="1" applyAlignment="1" applyProtection="1">
      <alignment vertical="center"/>
    </xf>
    <xf numFmtId="0" fontId="16" fillId="9" borderId="7" xfId="0" applyFont="1" applyFill="1" applyBorder="1" applyAlignment="1" applyProtection="1">
      <alignment horizontal="center" vertical="center"/>
    </xf>
    <xf numFmtId="1" fontId="16" fillId="9" borderId="7" xfId="0" applyNumberFormat="1" applyFont="1" applyFill="1" applyBorder="1" applyAlignment="1" applyProtection="1">
      <alignment horizontal="right" vertical="center"/>
    </xf>
    <xf numFmtId="0" fontId="11" fillId="9" borderId="7" xfId="0" applyFont="1" applyFill="1" applyBorder="1" applyAlignment="1" applyProtection="1">
      <alignment horizontal="center" vertical="center" wrapText="1"/>
    </xf>
    <xf numFmtId="0" fontId="4" fillId="9" borderId="7" xfId="0" applyFont="1" applyFill="1" applyBorder="1" applyAlignment="1" applyProtection="1">
      <alignment horizontal="center" vertical="center"/>
    </xf>
    <xf numFmtId="0" fontId="7" fillId="12" borderId="4" xfId="0" applyFont="1" applyFill="1" applyBorder="1" applyAlignment="1">
      <alignment vertical="center"/>
    </xf>
    <xf numFmtId="0" fontId="11" fillId="13" borderId="4" xfId="1" applyFont="1" applyFill="1" applyBorder="1" applyAlignment="1">
      <alignment vertical="center" wrapText="1"/>
    </xf>
    <xf numFmtId="0" fontId="16" fillId="13" borderId="4" xfId="1" applyFont="1" applyFill="1" applyBorder="1" applyAlignment="1">
      <alignment vertical="center" wrapText="1"/>
    </xf>
    <xf numFmtId="0" fontId="16" fillId="13" borderId="4" xfId="1" applyFont="1" applyFill="1" applyBorder="1" applyAlignment="1">
      <alignment horizontal="center" vertical="center" wrapText="1"/>
    </xf>
    <xf numFmtId="0" fontId="11" fillId="14" borderId="4" xfId="1" applyFont="1" applyFill="1" applyBorder="1" applyAlignment="1">
      <alignment vertical="center" wrapText="1"/>
    </xf>
    <xf numFmtId="1" fontId="16" fillId="14" borderId="4" xfId="0" applyNumberFormat="1" applyFont="1" applyFill="1" applyBorder="1" applyAlignment="1" applyProtection="1">
      <alignment vertical="center" wrapText="1"/>
    </xf>
    <xf numFmtId="0" fontId="21" fillId="15" borderId="4" xfId="0" applyFont="1" applyFill="1" applyBorder="1" applyAlignment="1" applyProtection="1">
      <alignment vertical="center" wrapText="1"/>
    </xf>
    <xf numFmtId="1" fontId="16" fillId="14" borderId="4" xfId="1" applyNumberFormat="1" applyFont="1" applyFill="1" applyBorder="1" applyAlignment="1">
      <alignment vertical="center" wrapText="1"/>
    </xf>
    <xf numFmtId="0" fontId="16" fillId="14" borderId="4" xfId="1" applyFont="1" applyFill="1" applyBorder="1" applyAlignment="1">
      <alignment vertical="center" wrapText="1"/>
    </xf>
    <xf numFmtId="0" fontId="16" fillId="14" borderId="4" xfId="1" applyFont="1" applyFill="1" applyBorder="1" applyAlignment="1">
      <alignment horizontal="center" vertical="center" wrapText="1"/>
    </xf>
    <xf numFmtId="0" fontId="21" fillId="7" borderId="4" xfId="0" applyFont="1" applyFill="1" applyBorder="1" applyAlignment="1" applyProtection="1">
      <alignment vertical="center" wrapText="1"/>
    </xf>
    <xf numFmtId="0" fontId="21" fillId="16" borderId="4" xfId="0" applyFont="1" applyFill="1" applyBorder="1" applyAlignment="1" applyProtection="1">
      <alignment vertical="center" wrapText="1"/>
    </xf>
    <xf numFmtId="1" fontId="16" fillId="13" borderId="4" xfId="1" applyNumberFormat="1" applyFont="1" applyFill="1" applyBorder="1" applyAlignment="1">
      <alignment vertical="center" wrapText="1"/>
    </xf>
    <xf numFmtId="0" fontId="7" fillId="17" borderId="4" xfId="0" applyFont="1" applyFill="1" applyBorder="1" applyAlignment="1">
      <alignment vertical="center" wrapText="1"/>
    </xf>
    <xf numFmtId="1" fontId="16" fillId="14" borderId="4" xfId="0" applyNumberFormat="1" applyFont="1" applyFill="1" applyBorder="1" applyAlignment="1" applyProtection="1">
      <alignment horizontal="center" vertical="center" wrapText="1"/>
    </xf>
    <xf numFmtId="0" fontId="16" fillId="18" borderId="4" xfId="0" applyFont="1" applyFill="1" applyBorder="1" applyAlignment="1" applyProtection="1">
      <alignment vertical="center" wrapText="1"/>
    </xf>
    <xf numFmtId="0" fontId="18" fillId="18" borderId="4" xfId="0" applyFont="1" applyFill="1" applyBorder="1" applyAlignment="1" applyProtection="1">
      <alignment vertical="center" wrapText="1"/>
    </xf>
    <xf numFmtId="0" fontId="16" fillId="18" borderId="4" xfId="0" applyFont="1" applyFill="1" applyBorder="1" applyAlignment="1" applyProtection="1">
      <alignment horizontal="center" vertical="center" wrapText="1"/>
    </xf>
    <xf numFmtId="1" fontId="16" fillId="18" borderId="4" xfId="0" applyNumberFormat="1" applyFont="1" applyFill="1" applyBorder="1" applyAlignment="1" applyProtection="1">
      <alignment horizontal="center" vertical="center"/>
    </xf>
    <xf numFmtId="1" fontId="20" fillId="18" borderId="4" xfId="0" applyNumberFormat="1" applyFont="1" applyFill="1" applyBorder="1" applyAlignment="1" applyProtection="1">
      <alignment horizontal="center" vertical="center"/>
    </xf>
    <xf numFmtId="0" fontId="16" fillId="18" borderId="4" xfId="0" applyFont="1" applyFill="1" applyBorder="1" applyAlignment="1" applyProtection="1">
      <alignment horizontal="center" vertical="center"/>
    </xf>
    <xf numFmtId="0" fontId="11" fillId="18" borderId="4" xfId="0" applyFont="1" applyFill="1" applyBorder="1" applyAlignment="1" applyProtection="1">
      <alignment vertical="center" wrapText="1"/>
    </xf>
    <xf numFmtId="0" fontId="21" fillId="18" borderId="4" xfId="0" applyFont="1" applyFill="1" applyBorder="1" applyAlignment="1" applyProtection="1">
      <alignment vertical="center" wrapText="1"/>
    </xf>
    <xf numFmtId="0" fontId="21" fillId="0" borderId="4" xfId="0" applyFont="1" applyBorder="1" applyAlignment="1" applyProtection="1">
      <alignment vertical="center" wrapText="1"/>
    </xf>
    <xf numFmtId="0" fontId="18" fillId="0" borderId="4" xfId="0" applyFont="1" applyBorder="1" applyAlignment="1" applyProtection="1">
      <alignment vertical="center" wrapText="1"/>
    </xf>
    <xf numFmtId="0" fontId="16" fillId="6" borderId="4" xfId="0" applyFont="1" applyFill="1" applyBorder="1" applyAlignment="1">
      <alignment vertical="center" wrapText="1"/>
    </xf>
    <xf numFmtId="0" fontId="18" fillId="0" borderId="4" xfId="0" applyFont="1" applyBorder="1" applyAlignment="1" applyProtection="1">
      <alignment horizontal="center" vertical="center" wrapText="1"/>
    </xf>
    <xf numFmtId="0" fontId="18" fillId="7" borderId="4" xfId="0" applyFont="1" applyFill="1" applyBorder="1" applyAlignment="1" applyProtection="1">
      <alignment vertical="center" wrapText="1"/>
    </xf>
    <xf numFmtId="0" fontId="16" fillId="14" borderId="4" xfId="0" applyFont="1" applyFill="1" applyBorder="1" applyAlignment="1" applyProtection="1">
      <alignment vertical="center" wrapText="1"/>
    </xf>
    <xf numFmtId="0" fontId="11" fillId="14" borderId="4" xfId="0" applyFont="1" applyFill="1" applyBorder="1" applyAlignment="1" applyProtection="1">
      <alignment vertical="center" wrapText="1"/>
    </xf>
    <xf numFmtId="0" fontId="16" fillId="14" borderId="4" xfId="0" applyFont="1" applyFill="1" applyBorder="1" applyAlignment="1" applyProtection="1">
      <alignment horizontal="center" vertical="center" wrapText="1"/>
    </xf>
    <xf numFmtId="0" fontId="11" fillId="14" borderId="4" xfId="0" applyFont="1" applyFill="1" applyBorder="1" applyAlignment="1" applyProtection="1">
      <alignment horizontal="center" vertical="center" wrapText="1"/>
    </xf>
    <xf numFmtId="1" fontId="7" fillId="12" borderId="4" xfId="0" applyNumberFormat="1" applyFont="1" applyFill="1" applyBorder="1" applyAlignment="1">
      <alignment horizontal="right" vertical="center"/>
    </xf>
    <xf numFmtId="1" fontId="4" fillId="0" borderId="0" xfId="0" applyNumberFormat="1" applyFont="1" applyFill="1" applyAlignment="1">
      <alignment horizontal="left" vertical="center"/>
    </xf>
    <xf numFmtId="0" fontId="16" fillId="0" borderId="4" xfId="0" applyFont="1" applyBorder="1" applyAlignment="1">
      <alignment horizontal="center" vertical="center" wrapText="1"/>
    </xf>
    <xf numFmtId="0" fontId="16" fillId="6" borderId="4" xfId="0" applyFont="1" applyFill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20" fillId="6" borderId="4" xfId="0" applyFont="1" applyFill="1" applyBorder="1" applyAlignment="1">
      <alignment horizontal="center" vertical="center" wrapText="1"/>
    </xf>
    <xf numFmtId="0" fontId="7" fillId="17" borderId="4" xfId="0" applyFont="1" applyFill="1" applyBorder="1" applyAlignment="1">
      <alignment horizontal="center" vertical="center" wrapText="1"/>
    </xf>
    <xf numFmtId="1" fontId="7" fillId="17" borderId="4" xfId="0" applyNumberFormat="1" applyFont="1" applyFill="1" applyBorder="1" applyAlignment="1">
      <alignment horizontal="center" vertical="center" wrapText="1"/>
    </xf>
    <xf numFmtId="1" fontId="12" fillId="17" borderId="4" xfId="0" applyNumberFormat="1" applyFont="1" applyFill="1" applyBorder="1" applyAlignment="1">
      <alignment horizontal="center" vertical="center" wrapText="1"/>
    </xf>
    <xf numFmtId="0" fontId="7" fillId="17" borderId="4" xfId="0" applyFont="1" applyFill="1" applyBorder="1" applyAlignment="1">
      <alignment horizontal="center" vertical="center"/>
    </xf>
    <xf numFmtId="0" fontId="13" fillId="17" borderId="4" xfId="0" applyFont="1" applyFill="1" applyBorder="1" applyAlignment="1">
      <alignment vertical="center" wrapText="1"/>
    </xf>
    <xf numFmtId="0" fontId="16" fillId="17" borderId="4" xfId="0" applyFont="1" applyFill="1" applyBorder="1" applyAlignment="1">
      <alignment vertical="center" wrapText="1"/>
    </xf>
    <xf numFmtId="0" fontId="11" fillId="0" borderId="4" xfId="0" applyFont="1" applyBorder="1" applyAlignment="1">
      <alignment vertical="center" wrapText="1"/>
    </xf>
    <xf numFmtId="0" fontId="16" fillId="0" borderId="4" xfId="0" applyFont="1" applyBorder="1" applyAlignment="1">
      <alignment horizontal="left" vertical="center" wrapText="1" indent="1"/>
    </xf>
    <xf numFmtId="0" fontId="7" fillId="6" borderId="4" xfId="0" applyFont="1" applyFill="1" applyBorder="1" applyAlignment="1">
      <alignment vertical="center" wrapText="1"/>
    </xf>
    <xf numFmtId="1" fontId="7" fillId="6" borderId="4" xfId="0" applyNumberFormat="1" applyFont="1" applyFill="1" applyBorder="1" applyAlignment="1">
      <alignment horizontal="center" vertical="center" wrapText="1"/>
    </xf>
    <xf numFmtId="1" fontId="12" fillId="6" borderId="4" xfId="0" applyNumberFormat="1" applyFont="1" applyFill="1" applyBorder="1" applyAlignment="1">
      <alignment horizontal="center" vertical="center" wrapText="1"/>
    </xf>
    <xf numFmtId="0" fontId="7" fillId="6" borderId="4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1" fontId="20" fillId="0" borderId="0" xfId="0" applyNumberFormat="1" applyFont="1" applyBorder="1" applyAlignment="1" applyProtection="1">
      <alignment horizontal="center" vertical="center"/>
    </xf>
    <xf numFmtId="1" fontId="0" fillId="0" borderId="4" xfId="0" applyNumberFormat="1" applyBorder="1"/>
    <xf numFmtId="0" fontId="7" fillId="6" borderId="4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/>
    </xf>
    <xf numFmtId="1" fontId="10" fillId="3" borderId="4" xfId="0" applyNumberFormat="1" applyFont="1" applyFill="1" applyBorder="1" applyAlignment="1">
      <alignment horizontal="center" vertical="center"/>
    </xf>
    <xf numFmtId="1" fontId="14" fillId="5" borderId="4" xfId="0" applyNumberFormat="1" applyFont="1" applyFill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0" fillId="4" borderId="4" xfId="0" applyFont="1" applyFill="1" applyBorder="1" applyAlignment="1">
      <alignment horizontal="center" vertical="center"/>
    </xf>
    <xf numFmtId="0" fontId="22" fillId="10" borderId="8" xfId="0" applyFont="1" applyFill="1" applyBorder="1" applyAlignment="1">
      <alignment horizontal="left" vertical="center" wrapText="1"/>
    </xf>
    <xf numFmtId="0" fontId="22" fillId="10" borderId="9" xfId="0" applyFont="1" applyFill="1" applyBorder="1" applyAlignment="1">
      <alignment horizontal="left" vertical="center" wrapText="1"/>
    </xf>
    <xf numFmtId="0" fontId="22" fillId="10" borderId="10" xfId="0" applyFont="1" applyFill="1" applyBorder="1" applyAlignment="1">
      <alignment horizontal="left" vertical="center" wrapText="1"/>
    </xf>
    <xf numFmtId="0" fontId="12" fillId="12" borderId="4" xfId="0" applyFont="1" applyFill="1" applyBorder="1" applyAlignment="1">
      <alignment horizontal="left" vertical="center" wrapText="1"/>
    </xf>
  </cellXfs>
  <cellStyles count="2">
    <cellStyle name="Normál" xfId="0" builtinId="0"/>
    <cellStyle name="Normá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613296</xdr:colOff>
      <xdr:row>5</xdr:row>
      <xdr:rowOff>10297</xdr:rowOff>
    </xdr:to>
    <xdr:pic>
      <xdr:nvPicPr>
        <xdr:cNvPr id="2" name="Kép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880121" cy="9627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9"/>
  <sheetViews>
    <sheetView tabSelected="1" topLeftCell="A47" zoomScale="90" zoomScaleNormal="90" workbookViewId="0">
      <selection activeCell="D64" sqref="D64"/>
    </sheetView>
  </sheetViews>
  <sheetFormatPr defaultColWidth="8.85546875" defaultRowHeight="15" x14ac:dyDescent="0.25"/>
  <cols>
    <col min="1" max="1" width="5.85546875" style="1" customWidth="1"/>
    <col min="2" max="2" width="12.28515625" style="29" customWidth="1"/>
    <col min="3" max="3" width="32.42578125" style="25" customWidth="1"/>
    <col min="4" max="4" width="31" style="29" customWidth="1"/>
    <col min="5" max="5" width="11" style="29" customWidth="1"/>
    <col min="6" max="6" width="30.42578125" style="29" customWidth="1"/>
    <col min="7" max="7" width="11.7109375" style="8" customWidth="1"/>
    <col min="8" max="8" width="4.85546875" style="27" customWidth="1"/>
    <col min="9" max="10" width="5" style="27" customWidth="1"/>
    <col min="11" max="11" width="4.85546875" style="27" customWidth="1"/>
    <col min="12" max="12" width="6.85546875" style="14" customWidth="1"/>
    <col min="13" max="13" width="7.42578125" style="8" customWidth="1"/>
    <col min="14" max="14" width="9.28515625" style="8" customWidth="1"/>
    <col min="15" max="15" width="17.28515625" style="29" customWidth="1"/>
  </cols>
  <sheetData>
    <row r="1" spans="1:15" ht="15.75" x14ac:dyDescent="0.25">
      <c r="B1" s="2"/>
      <c r="C1" s="3"/>
      <c r="D1" s="4" t="s">
        <v>0</v>
      </c>
      <c r="E1" s="4" t="s">
        <v>171</v>
      </c>
      <c r="F1" s="4"/>
      <c r="G1" s="5"/>
      <c r="I1" s="6"/>
      <c r="J1" s="151" t="s">
        <v>275</v>
      </c>
      <c r="K1" s="6"/>
      <c r="L1" s="7"/>
      <c r="M1" s="168" t="s">
        <v>129</v>
      </c>
      <c r="N1" s="9"/>
      <c r="O1" s="10"/>
    </row>
    <row r="2" spans="1:15" x14ac:dyDescent="0.25">
      <c r="B2" s="2"/>
      <c r="C2" s="11"/>
      <c r="D2" s="12" t="s">
        <v>1</v>
      </c>
      <c r="E2" s="13" t="s">
        <v>274</v>
      </c>
      <c r="F2" s="13"/>
      <c r="G2" s="5"/>
      <c r="H2" s="6"/>
      <c r="I2" s="6"/>
      <c r="J2" s="6"/>
      <c r="K2" s="6"/>
      <c r="M2" s="5"/>
      <c r="N2" s="5"/>
      <c r="O2" s="10"/>
    </row>
    <row r="3" spans="1:15" x14ac:dyDescent="0.25">
      <c r="B3" s="2"/>
      <c r="C3" s="15"/>
      <c r="D3" s="13" t="s">
        <v>2</v>
      </c>
      <c r="E3" s="16">
        <v>180</v>
      </c>
      <c r="F3" s="13"/>
      <c r="G3" s="5"/>
      <c r="H3" s="6"/>
      <c r="I3" s="6"/>
      <c r="J3" s="6"/>
      <c r="K3" s="17"/>
      <c r="M3" s="17"/>
      <c r="N3" s="18" t="s">
        <v>3</v>
      </c>
      <c r="O3" s="19" t="s">
        <v>4</v>
      </c>
    </row>
    <row r="4" spans="1:15" x14ac:dyDescent="0.25">
      <c r="B4" s="2"/>
      <c r="C4" s="11"/>
      <c r="D4" s="13" t="s">
        <v>5</v>
      </c>
      <c r="E4" s="13" t="s">
        <v>172</v>
      </c>
      <c r="F4" s="13"/>
      <c r="G4" s="13"/>
      <c r="H4" s="6"/>
      <c r="I4" s="6"/>
      <c r="J4" s="6"/>
      <c r="K4" s="17" t="s">
        <v>6</v>
      </c>
      <c r="M4" s="17"/>
      <c r="N4" s="18">
        <f>SUM(H19,H31,H44,H61,H83,H90)</f>
        <v>1736</v>
      </c>
      <c r="O4" s="19">
        <f>SUM(J19,J31,J44,J61,J83,J90)</f>
        <v>564</v>
      </c>
    </row>
    <row r="5" spans="1:15" x14ac:dyDescent="0.25">
      <c r="B5" s="2"/>
      <c r="C5" s="20"/>
      <c r="D5" s="21"/>
      <c r="E5" s="21"/>
      <c r="F5" s="21"/>
      <c r="G5" s="5"/>
      <c r="H5" s="6"/>
      <c r="I5" s="6"/>
      <c r="J5" s="6"/>
      <c r="K5" s="6"/>
      <c r="L5" s="7"/>
      <c r="M5" s="22"/>
      <c r="N5" s="7"/>
      <c r="O5" s="22"/>
    </row>
    <row r="6" spans="1:15" ht="15" customHeight="1" x14ac:dyDescent="0.25">
      <c r="A6" s="23" t="s">
        <v>109</v>
      </c>
      <c r="B6" s="24"/>
      <c r="D6" s="26"/>
      <c r="E6" s="26"/>
      <c r="F6" s="26"/>
      <c r="K6" s="28"/>
      <c r="L6" s="26"/>
      <c r="M6" s="29"/>
      <c r="N6" s="26"/>
    </row>
    <row r="7" spans="1:15" s="59" customFormat="1" ht="44.25" customHeight="1" x14ac:dyDescent="0.25">
      <c r="A7" s="174" t="s">
        <v>7</v>
      </c>
      <c r="B7" s="172" t="s">
        <v>8</v>
      </c>
      <c r="C7" s="172" t="s">
        <v>9</v>
      </c>
      <c r="D7" s="173" t="s">
        <v>10</v>
      </c>
      <c r="E7" s="173" t="s">
        <v>11</v>
      </c>
      <c r="F7" s="173" t="s">
        <v>12</v>
      </c>
      <c r="G7" s="172" t="s">
        <v>13</v>
      </c>
      <c r="H7" s="172" t="s">
        <v>14</v>
      </c>
      <c r="I7" s="172"/>
      <c r="J7" s="172" t="s">
        <v>15</v>
      </c>
      <c r="K7" s="172"/>
      <c r="L7" s="174" t="s">
        <v>16</v>
      </c>
      <c r="M7" s="172" t="s">
        <v>17</v>
      </c>
      <c r="N7" s="172" t="s">
        <v>18</v>
      </c>
      <c r="O7" s="177" t="s">
        <v>19</v>
      </c>
    </row>
    <row r="8" spans="1:15" s="59" customFormat="1" ht="26.25" customHeight="1" x14ac:dyDescent="0.25">
      <c r="A8" s="174"/>
      <c r="B8" s="172"/>
      <c r="C8" s="172"/>
      <c r="D8" s="173"/>
      <c r="E8" s="173"/>
      <c r="F8" s="173"/>
      <c r="G8" s="172"/>
      <c r="H8" s="65" t="s">
        <v>20</v>
      </c>
      <c r="I8" s="66" t="s">
        <v>21</v>
      </c>
      <c r="J8" s="65" t="s">
        <v>20</v>
      </c>
      <c r="K8" s="66" t="s">
        <v>21</v>
      </c>
      <c r="L8" s="174"/>
      <c r="M8" s="172"/>
      <c r="N8" s="172"/>
      <c r="O8" s="177"/>
    </row>
    <row r="9" spans="1:15" s="59" customFormat="1" ht="41.25" customHeight="1" x14ac:dyDescent="0.25">
      <c r="A9" s="30">
        <v>1</v>
      </c>
      <c r="B9" s="31" t="s">
        <v>25</v>
      </c>
      <c r="C9" s="32" t="s">
        <v>24</v>
      </c>
      <c r="D9" s="32" t="s">
        <v>99</v>
      </c>
      <c r="E9" s="32"/>
      <c r="F9" s="32" t="s">
        <v>37</v>
      </c>
      <c r="G9" s="33" t="s">
        <v>26</v>
      </c>
      <c r="H9" s="34">
        <v>0</v>
      </c>
      <c r="I9" s="34">
        <v>2</v>
      </c>
      <c r="J9" s="34">
        <v>0</v>
      </c>
      <c r="K9" s="34">
        <v>9</v>
      </c>
      <c r="L9" s="35">
        <v>2</v>
      </c>
      <c r="M9" s="36" t="s">
        <v>27</v>
      </c>
      <c r="N9" s="36" t="s">
        <v>28</v>
      </c>
      <c r="O9" s="32" t="s">
        <v>49</v>
      </c>
    </row>
    <row r="10" spans="1:15" s="59" customFormat="1" ht="34.35" customHeight="1" x14ac:dyDescent="0.25">
      <c r="A10" s="30">
        <v>1</v>
      </c>
      <c r="B10" s="31" t="s">
        <v>29</v>
      </c>
      <c r="C10" s="32" t="s">
        <v>30</v>
      </c>
      <c r="D10" s="31" t="s">
        <v>93</v>
      </c>
      <c r="E10" s="32"/>
      <c r="F10" s="32" t="s">
        <v>81</v>
      </c>
      <c r="G10" s="33" t="s">
        <v>26</v>
      </c>
      <c r="H10" s="34">
        <v>1</v>
      </c>
      <c r="I10" s="34">
        <v>1</v>
      </c>
      <c r="J10" s="34">
        <v>5</v>
      </c>
      <c r="K10" s="34">
        <v>5</v>
      </c>
      <c r="L10" s="35">
        <v>2</v>
      </c>
      <c r="M10" s="36" t="s">
        <v>31</v>
      </c>
      <c r="N10" s="36" t="s">
        <v>28</v>
      </c>
      <c r="O10" s="32"/>
    </row>
    <row r="11" spans="1:15" s="59" customFormat="1" ht="34.35" customHeight="1" x14ac:dyDescent="0.25">
      <c r="A11" s="30">
        <v>1</v>
      </c>
      <c r="B11" s="31" t="s">
        <v>32</v>
      </c>
      <c r="C11" s="32" t="s">
        <v>33</v>
      </c>
      <c r="D11" s="32" t="s">
        <v>78</v>
      </c>
      <c r="E11" s="32"/>
      <c r="F11" s="32" t="s">
        <v>34</v>
      </c>
      <c r="G11" s="33" t="s">
        <v>26</v>
      </c>
      <c r="H11" s="34">
        <v>0</v>
      </c>
      <c r="I11" s="34">
        <v>2</v>
      </c>
      <c r="J11" s="34">
        <v>0</v>
      </c>
      <c r="K11" s="34">
        <v>9</v>
      </c>
      <c r="L11" s="35">
        <v>2</v>
      </c>
      <c r="M11" s="36" t="s">
        <v>27</v>
      </c>
      <c r="N11" s="36" t="s">
        <v>28</v>
      </c>
      <c r="O11" s="32" t="s">
        <v>105</v>
      </c>
    </row>
    <row r="12" spans="1:15" s="59" customFormat="1" ht="34.35" customHeight="1" x14ac:dyDescent="0.25">
      <c r="A12" s="30">
        <v>1</v>
      </c>
      <c r="B12" s="119" t="s">
        <v>128</v>
      </c>
      <c r="C12" s="70" t="s">
        <v>110</v>
      </c>
      <c r="D12" s="71" t="s">
        <v>111</v>
      </c>
      <c r="E12" s="72"/>
      <c r="F12" s="120" t="s">
        <v>129</v>
      </c>
      <c r="G12" s="121" t="s">
        <v>130</v>
      </c>
      <c r="H12" s="74">
        <v>0</v>
      </c>
      <c r="I12" s="74">
        <v>2</v>
      </c>
      <c r="J12" s="74">
        <v>0</v>
      </c>
      <c r="K12" s="74">
        <v>9</v>
      </c>
      <c r="L12" s="75">
        <v>2</v>
      </c>
      <c r="M12" s="76" t="s">
        <v>43</v>
      </c>
      <c r="N12" s="76" t="s">
        <v>28</v>
      </c>
      <c r="O12" s="32"/>
    </row>
    <row r="13" spans="1:15" s="59" customFormat="1" ht="42.75" x14ac:dyDescent="0.25">
      <c r="A13" s="30">
        <v>1</v>
      </c>
      <c r="B13" s="32" t="s">
        <v>161</v>
      </c>
      <c r="C13" s="40" t="s">
        <v>173</v>
      </c>
      <c r="D13" s="40" t="s">
        <v>174</v>
      </c>
      <c r="E13" s="40"/>
      <c r="F13" s="40" t="s">
        <v>138</v>
      </c>
      <c r="G13" s="152" t="s">
        <v>130</v>
      </c>
      <c r="H13" s="152">
        <v>0</v>
      </c>
      <c r="I13" s="153">
        <v>3</v>
      </c>
      <c r="J13" s="152">
        <v>0</v>
      </c>
      <c r="K13" s="152">
        <v>13</v>
      </c>
      <c r="L13" s="154">
        <v>5</v>
      </c>
      <c r="M13" s="152" t="s">
        <v>43</v>
      </c>
      <c r="N13" s="152" t="s">
        <v>28</v>
      </c>
      <c r="O13" s="40" t="s">
        <v>175</v>
      </c>
    </row>
    <row r="14" spans="1:15" s="59" customFormat="1" ht="34.35" customHeight="1" x14ac:dyDescent="0.25">
      <c r="A14" s="30">
        <v>1</v>
      </c>
      <c r="B14" s="32" t="s">
        <v>176</v>
      </c>
      <c r="C14" s="40" t="s">
        <v>177</v>
      </c>
      <c r="D14" s="40" t="s">
        <v>178</v>
      </c>
      <c r="E14" s="40"/>
      <c r="F14" s="40" t="s">
        <v>179</v>
      </c>
      <c r="G14" s="152" t="s">
        <v>130</v>
      </c>
      <c r="H14" s="152">
        <v>1</v>
      </c>
      <c r="I14" s="152">
        <v>2</v>
      </c>
      <c r="J14" s="152">
        <v>5</v>
      </c>
      <c r="K14" s="152">
        <v>9</v>
      </c>
      <c r="L14" s="154">
        <v>3</v>
      </c>
      <c r="M14" s="152" t="s">
        <v>31</v>
      </c>
      <c r="N14" s="152" t="s">
        <v>28</v>
      </c>
      <c r="O14" s="40" t="s">
        <v>180</v>
      </c>
    </row>
    <row r="15" spans="1:15" s="59" customFormat="1" ht="34.35" customHeight="1" x14ac:dyDescent="0.25">
      <c r="A15" s="30">
        <v>1</v>
      </c>
      <c r="B15" s="32" t="s">
        <v>181</v>
      </c>
      <c r="C15" s="40" t="s">
        <v>182</v>
      </c>
      <c r="D15" s="40" t="s">
        <v>183</v>
      </c>
      <c r="E15" s="40"/>
      <c r="F15" s="40" t="s">
        <v>184</v>
      </c>
      <c r="G15" s="152" t="s">
        <v>130</v>
      </c>
      <c r="H15" s="153">
        <v>0</v>
      </c>
      <c r="I15" s="152">
        <v>3</v>
      </c>
      <c r="J15" s="152">
        <v>0</v>
      </c>
      <c r="K15" s="152">
        <v>13</v>
      </c>
      <c r="L15" s="155">
        <v>4</v>
      </c>
      <c r="M15" s="152" t="s">
        <v>43</v>
      </c>
      <c r="N15" s="152" t="s">
        <v>28</v>
      </c>
      <c r="O15" s="32" t="s">
        <v>185</v>
      </c>
    </row>
    <row r="16" spans="1:15" s="59" customFormat="1" ht="34.35" customHeight="1" x14ac:dyDescent="0.25">
      <c r="A16" s="30">
        <v>1</v>
      </c>
      <c r="B16" s="32" t="s">
        <v>186</v>
      </c>
      <c r="C16" s="32" t="s">
        <v>187</v>
      </c>
      <c r="D16" s="32" t="s">
        <v>188</v>
      </c>
      <c r="E16" s="32"/>
      <c r="F16" s="32" t="s">
        <v>212</v>
      </c>
      <c r="G16" s="33" t="s">
        <v>130</v>
      </c>
      <c r="H16" s="34">
        <v>1</v>
      </c>
      <c r="I16" s="34">
        <v>2</v>
      </c>
      <c r="J16" s="34">
        <v>5</v>
      </c>
      <c r="K16" s="34">
        <v>9</v>
      </c>
      <c r="L16" s="35">
        <v>4</v>
      </c>
      <c r="M16" s="36" t="s">
        <v>43</v>
      </c>
      <c r="N16" s="36" t="s">
        <v>28</v>
      </c>
      <c r="O16" s="32" t="s">
        <v>189</v>
      </c>
    </row>
    <row r="17" spans="1:16" s="59" customFormat="1" ht="34.35" customHeight="1" x14ac:dyDescent="0.25">
      <c r="A17" s="30">
        <v>1</v>
      </c>
      <c r="B17" s="32" t="s">
        <v>190</v>
      </c>
      <c r="C17" s="40" t="s">
        <v>191</v>
      </c>
      <c r="D17" s="40" t="s">
        <v>192</v>
      </c>
      <c r="E17" s="40"/>
      <c r="F17" s="40" t="s">
        <v>138</v>
      </c>
      <c r="G17" s="152" t="s">
        <v>130</v>
      </c>
      <c r="H17" s="152">
        <v>1</v>
      </c>
      <c r="I17" s="152">
        <v>2</v>
      </c>
      <c r="J17" s="152">
        <v>5</v>
      </c>
      <c r="K17" s="152">
        <v>9</v>
      </c>
      <c r="L17" s="155">
        <v>3</v>
      </c>
      <c r="M17" s="152" t="s">
        <v>43</v>
      </c>
      <c r="N17" s="152" t="s">
        <v>28</v>
      </c>
      <c r="O17" s="40" t="s">
        <v>193</v>
      </c>
    </row>
    <row r="18" spans="1:16" s="59" customFormat="1" x14ac:dyDescent="0.25">
      <c r="A18" s="60"/>
      <c r="B18" s="61"/>
      <c r="C18" s="61"/>
      <c r="D18" s="61"/>
      <c r="E18" s="61"/>
      <c r="F18" s="61"/>
      <c r="G18" s="62"/>
      <c r="H18" s="63">
        <f>SUM(H9:H17)</f>
        <v>4</v>
      </c>
      <c r="I18" s="63">
        <f t="shared" ref="I18:L18" si="0">SUM(I9:I17)</f>
        <v>19</v>
      </c>
      <c r="J18" s="63">
        <f t="shared" si="0"/>
        <v>20</v>
      </c>
      <c r="K18" s="63">
        <f t="shared" si="0"/>
        <v>85</v>
      </c>
      <c r="L18" s="63">
        <f t="shared" si="0"/>
        <v>27</v>
      </c>
      <c r="M18" s="64"/>
      <c r="N18" s="64"/>
      <c r="O18" s="61"/>
    </row>
    <row r="19" spans="1:16" s="59" customFormat="1" ht="28.5" x14ac:dyDescent="0.25">
      <c r="A19" s="60"/>
      <c r="B19" s="61"/>
      <c r="C19" s="61"/>
      <c r="D19" s="61"/>
      <c r="E19" s="61"/>
      <c r="F19" s="61"/>
      <c r="G19" s="58" t="s">
        <v>22</v>
      </c>
      <c r="H19" s="175">
        <f>SUM(H18:I18)*14</f>
        <v>322</v>
      </c>
      <c r="I19" s="176"/>
      <c r="J19" s="175">
        <f>SUM(J18:K18)</f>
        <v>105</v>
      </c>
      <c r="K19" s="176"/>
      <c r="L19" s="67"/>
      <c r="M19" s="64"/>
      <c r="N19" s="64"/>
      <c r="O19" s="61"/>
    </row>
    <row r="20" spans="1:16" s="59" customFormat="1" ht="45" customHeight="1" x14ac:dyDescent="0.25">
      <c r="A20" s="78">
        <v>2</v>
      </c>
      <c r="B20" s="77" t="s">
        <v>36</v>
      </c>
      <c r="C20" s="77" t="s">
        <v>35</v>
      </c>
      <c r="D20" s="77" t="s">
        <v>276</v>
      </c>
      <c r="E20" s="77"/>
      <c r="F20" s="77" t="s">
        <v>82</v>
      </c>
      <c r="G20" s="79" t="s">
        <v>26</v>
      </c>
      <c r="H20" s="80">
        <v>0</v>
      </c>
      <c r="I20" s="80">
        <v>2</v>
      </c>
      <c r="J20" s="80">
        <v>0</v>
      </c>
      <c r="K20" s="80">
        <v>9</v>
      </c>
      <c r="L20" s="81">
        <v>2</v>
      </c>
      <c r="M20" s="82" t="s">
        <v>27</v>
      </c>
      <c r="N20" s="82" t="s">
        <v>28</v>
      </c>
      <c r="O20" s="77" t="s">
        <v>50</v>
      </c>
    </row>
    <row r="21" spans="1:16" s="59" customFormat="1" ht="30" customHeight="1" x14ac:dyDescent="0.25">
      <c r="A21" s="78">
        <v>2</v>
      </c>
      <c r="B21" s="77" t="s">
        <v>42</v>
      </c>
      <c r="C21" s="77" t="s">
        <v>41</v>
      </c>
      <c r="D21" s="83" t="s">
        <v>92</v>
      </c>
      <c r="E21" s="77"/>
      <c r="F21" s="77" t="s">
        <v>81</v>
      </c>
      <c r="G21" s="79" t="s">
        <v>26</v>
      </c>
      <c r="H21" s="80">
        <v>0</v>
      </c>
      <c r="I21" s="80">
        <v>2</v>
      </c>
      <c r="J21" s="80">
        <v>0</v>
      </c>
      <c r="K21" s="80">
        <v>9</v>
      </c>
      <c r="L21" s="81">
        <v>2</v>
      </c>
      <c r="M21" s="82" t="s">
        <v>43</v>
      </c>
      <c r="N21" s="82" t="s">
        <v>28</v>
      </c>
      <c r="O21" s="77"/>
    </row>
    <row r="22" spans="1:16" s="59" customFormat="1" ht="30" customHeight="1" x14ac:dyDescent="0.25">
      <c r="A22" s="78">
        <v>2</v>
      </c>
      <c r="B22" s="77" t="s">
        <v>44</v>
      </c>
      <c r="C22" s="77" t="s">
        <v>45</v>
      </c>
      <c r="D22" s="77" t="s">
        <v>47</v>
      </c>
      <c r="E22" s="77"/>
      <c r="F22" s="77" t="s">
        <v>46</v>
      </c>
      <c r="G22" s="79" t="s">
        <v>26</v>
      </c>
      <c r="H22" s="80">
        <v>1</v>
      </c>
      <c r="I22" s="80">
        <v>1</v>
      </c>
      <c r="J22" s="80">
        <v>5</v>
      </c>
      <c r="K22" s="80">
        <v>5</v>
      </c>
      <c r="L22" s="81">
        <v>2</v>
      </c>
      <c r="M22" s="82" t="s">
        <v>31</v>
      </c>
      <c r="N22" s="82" t="s">
        <v>28</v>
      </c>
      <c r="O22" s="77"/>
    </row>
    <row r="23" spans="1:16" s="59" customFormat="1" ht="30" customHeight="1" x14ac:dyDescent="0.25">
      <c r="A23" s="78">
        <v>2</v>
      </c>
      <c r="B23" s="122" t="s">
        <v>131</v>
      </c>
      <c r="C23" s="123" t="s">
        <v>112</v>
      </c>
      <c r="D23" s="124" t="s">
        <v>132</v>
      </c>
      <c r="E23" s="125" t="s">
        <v>128</v>
      </c>
      <c r="F23" s="126" t="s">
        <v>129</v>
      </c>
      <c r="G23" s="127" t="s">
        <v>130</v>
      </c>
      <c r="H23" s="85">
        <v>0</v>
      </c>
      <c r="I23" s="85">
        <v>2</v>
      </c>
      <c r="J23" s="85">
        <v>0</v>
      </c>
      <c r="K23" s="85">
        <v>9</v>
      </c>
      <c r="L23" s="86">
        <v>2</v>
      </c>
      <c r="M23" s="85" t="s">
        <v>43</v>
      </c>
      <c r="N23" s="85" t="s">
        <v>28</v>
      </c>
      <c r="O23" s="84"/>
    </row>
    <row r="24" spans="1:16" s="59" customFormat="1" ht="42.75" x14ac:dyDescent="0.25">
      <c r="A24" s="78">
        <v>2</v>
      </c>
      <c r="B24" s="131" t="s">
        <v>194</v>
      </c>
      <c r="C24" s="131" t="s">
        <v>195</v>
      </c>
      <c r="D24" s="131" t="s">
        <v>196</v>
      </c>
      <c r="E24" s="131" t="s">
        <v>161</v>
      </c>
      <c r="F24" s="131" t="s">
        <v>138</v>
      </c>
      <c r="G24" s="156" t="s">
        <v>130</v>
      </c>
      <c r="H24" s="157">
        <v>0</v>
      </c>
      <c r="I24" s="157">
        <v>3</v>
      </c>
      <c r="J24" s="157">
        <v>0</v>
      </c>
      <c r="K24" s="157">
        <v>13</v>
      </c>
      <c r="L24" s="158">
        <v>4</v>
      </c>
      <c r="M24" s="159" t="s">
        <v>43</v>
      </c>
      <c r="N24" s="159" t="s">
        <v>28</v>
      </c>
      <c r="O24" s="131" t="s">
        <v>197</v>
      </c>
    </row>
    <row r="25" spans="1:16" s="59" customFormat="1" ht="30" customHeight="1" x14ac:dyDescent="0.25">
      <c r="A25" s="78">
        <v>2</v>
      </c>
      <c r="B25" s="131" t="s">
        <v>198</v>
      </c>
      <c r="C25" s="131" t="s">
        <v>199</v>
      </c>
      <c r="D25" s="131" t="s">
        <v>200</v>
      </c>
      <c r="E25" s="131"/>
      <c r="F25" s="131" t="s">
        <v>179</v>
      </c>
      <c r="G25" s="156" t="s">
        <v>130</v>
      </c>
      <c r="H25" s="157">
        <v>1</v>
      </c>
      <c r="I25" s="157">
        <v>1</v>
      </c>
      <c r="J25" s="157">
        <v>5</v>
      </c>
      <c r="K25" s="157">
        <v>5</v>
      </c>
      <c r="L25" s="158">
        <v>3</v>
      </c>
      <c r="M25" s="159" t="s">
        <v>43</v>
      </c>
      <c r="N25" s="159" t="s">
        <v>28</v>
      </c>
      <c r="O25" s="131" t="s">
        <v>201</v>
      </c>
    </row>
    <row r="26" spans="1:16" s="59" customFormat="1" ht="30" customHeight="1" x14ac:dyDescent="0.25">
      <c r="A26" s="78">
        <v>2</v>
      </c>
      <c r="B26" s="131" t="s">
        <v>202</v>
      </c>
      <c r="C26" s="131" t="s">
        <v>203</v>
      </c>
      <c r="D26" s="131" t="s">
        <v>204</v>
      </c>
      <c r="E26" s="131"/>
      <c r="F26" s="131" t="s">
        <v>179</v>
      </c>
      <c r="G26" s="156" t="s">
        <v>130</v>
      </c>
      <c r="H26" s="157">
        <v>0</v>
      </c>
      <c r="I26" s="157">
        <v>2</v>
      </c>
      <c r="J26" s="157">
        <v>0</v>
      </c>
      <c r="K26" s="157">
        <v>9</v>
      </c>
      <c r="L26" s="158">
        <v>3</v>
      </c>
      <c r="M26" s="159" t="s">
        <v>31</v>
      </c>
      <c r="N26" s="159" t="s">
        <v>28</v>
      </c>
      <c r="O26" s="131" t="s">
        <v>205</v>
      </c>
    </row>
    <row r="27" spans="1:16" s="59" customFormat="1" ht="30" customHeight="1" x14ac:dyDescent="0.25">
      <c r="A27" s="78">
        <v>2</v>
      </c>
      <c r="B27" s="131" t="s">
        <v>166</v>
      </c>
      <c r="C27" s="131" t="s">
        <v>206</v>
      </c>
      <c r="D27" s="131" t="s">
        <v>207</v>
      </c>
      <c r="E27" s="131"/>
      <c r="F27" s="131" t="s">
        <v>129</v>
      </c>
      <c r="G27" s="156" t="s">
        <v>130</v>
      </c>
      <c r="H27" s="157">
        <v>0</v>
      </c>
      <c r="I27" s="157">
        <v>2</v>
      </c>
      <c r="J27" s="157">
        <v>0</v>
      </c>
      <c r="K27" s="157">
        <v>9</v>
      </c>
      <c r="L27" s="158">
        <v>2</v>
      </c>
      <c r="M27" s="159" t="s">
        <v>43</v>
      </c>
      <c r="N27" s="159" t="s">
        <v>28</v>
      </c>
      <c r="O27" s="131" t="s">
        <v>208</v>
      </c>
    </row>
    <row r="28" spans="1:16" s="59" customFormat="1" ht="30" customHeight="1" x14ac:dyDescent="0.25">
      <c r="A28" s="78">
        <v>2</v>
      </c>
      <c r="B28" s="131" t="s">
        <v>209</v>
      </c>
      <c r="C28" s="131" t="s">
        <v>210</v>
      </c>
      <c r="D28" s="131" t="s">
        <v>211</v>
      </c>
      <c r="E28" s="160"/>
      <c r="F28" s="131" t="s">
        <v>212</v>
      </c>
      <c r="G28" s="156" t="s">
        <v>130</v>
      </c>
      <c r="H28" s="157">
        <v>1</v>
      </c>
      <c r="I28" s="157">
        <v>2</v>
      </c>
      <c r="J28" s="157">
        <v>5</v>
      </c>
      <c r="K28" s="157">
        <v>9</v>
      </c>
      <c r="L28" s="158">
        <v>4</v>
      </c>
      <c r="M28" s="159" t="s">
        <v>43</v>
      </c>
      <c r="N28" s="159" t="s">
        <v>28</v>
      </c>
      <c r="O28" s="131" t="s">
        <v>213</v>
      </c>
    </row>
    <row r="29" spans="1:16" s="59" customFormat="1" ht="30" customHeight="1" x14ac:dyDescent="0.25">
      <c r="A29" s="78">
        <v>2</v>
      </c>
      <c r="B29" s="131" t="s">
        <v>214</v>
      </c>
      <c r="C29" s="131" t="s">
        <v>215</v>
      </c>
      <c r="D29" s="161" t="s">
        <v>216</v>
      </c>
      <c r="E29" s="160"/>
      <c r="F29" s="131" t="s">
        <v>129</v>
      </c>
      <c r="G29" s="156" t="s">
        <v>130</v>
      </c>
      <c r="H29" s="157">
        <v>1</v>
      </c>
      <c r="I29" s="157">
        <v>2</v>
      </c>
      <c r="J29" s="157">
        <v>5</v>
      </c>
      <c r="K29" s="157">
        <v>9</v>
      </c>
      <c r="L29" s="158">
        <v>4</v>
      </c>
      <c r="M29" s="159" t="s">
        <v>43</v>
      </c>
      <c r="N29" s="159" t="s">
        <v>28</v>
      </c>
      <c r="O29" s="131" t="s">
        <v>218</v>
      </c>
      <c r="P29" s="170"/>
    </row>
    <row r="30" spans="1:16" s="59" customFormat="1" x14ac:dyDescent="0.25">
      <c r="A30" s="60"/>
      <c r="B30" s="61"/>
      <c r="C30" s="61"/>
      <c r="D30" s="61"/>
      <c r="E30" s="61"/>
      <c r="F30" s="61"/>
      <c r="G30" s="62"/>
      <c r="H30" s="63">
        <f>SUM(H20:H29)</f>
        <v>4</v>
      </c>
      <c r="I30" s="63">
        <f t="shared" ref="I30:L30" si="1">SUM(I20:I29)</f>
        <v>19</v>
      </c>
      <c r="J30" s="63">
        <f t="shared" si="1"/>
        <v>20</v>
      </c>
      <c r="K30" s="63">
        <f t="shared" si="1"/>
        <v>86</v>
      </c>
      <c r="L30" s="63">
        <f t="shared" si="1"/>
        <v>28</v>
      </c>
      <c r="M30" s="64"/>
      <c r="N30" s="64"/>
      <c r="O30" s="61"/>
    </row>
    <row r="31" spans="1:16" s="59" customFormat="1" ht="28.5" x14ac:dyDescent="0.25">
      <c r="A31" s="60"/>
      <c r="B31" s="61"/>
      <c r="C31" s="61"/>
      <c r="D31" s="61"/>
      <c r="E31" s="61"/>
      <c r="F31" s="61"/>
      <c r="G31" s="58" t="s">
        <v>22</v>
      </c>
      <c r="H31" s="175">
        <f>SUM(H30:I30)*14</f>
        <v>322</v>
      </c>
      <c r="I31" s="176"/>
      <c r="J31" s="175">
        <f>SUM(J30:K30)</f>
        <v>106</v>
      </c>
      <c r="K31" s="176"/>
      <c r="L31" s="63"/>
      <c r="M31" s="64"/>
      <c r="N31" s="64"/>
      <c r="O31" s="61"/>
    </row>
    <row r="32" spans="1:16" s="59" customFormat="1" ht="42" customHeight="1" x14ac:dyDescent="0.25">
      <c r="A32" s="30">
        <v>3</v>
      </c>
      <c r="B32" s="32" t="s">
        <v>54</v>
      </c>
      <c r="C32" s="32" t="s">
        <v>38</v>
      </c>
      <c r="D32" s="69" t="s">
        <v>277</v>
      </c>
      <c r="E32" s="38"/>
      <c r="F32" s="32" t="s">
        <v>83</v>
      </c>
      <c r="G32" s="33" t="s">
        <v>26</v>
      </c>
      <c r="H32" s="34">
        <v>0</v>
      </c>
      <c r="I32" s="34">
        <v>2</v>
      </c>
      <c r="J32" s="34">
        <v>0</v>
      </c>
      <c r="K32" s="34">
        <v>9</v>
      </c>
      <c r="L32" s="35">
        <v>2</v>
      </c>
      <c r="M32" s="36" t="s">
        <v>27</v>
      </c>
      <c r="N32" s="36" t="s">
        <v>28</v>
      </c>
      <c r="O32" s="32" t="s">
        <v>51</v>
      </c>
    </row>
    <row r="33" spans="1:15" s="59" customFormat="1" ht="43.5" customHeight="1" x14ac:dyDescent="0.25">
      <c r="A33" s="30">
        <v>3</v>
      </c>
      <c r="B33" s="32" t="s">
        <v>55</v>
      </c>
      <c r="C33" s="32" t="s">
        <v>48</v>
      </c>
      <c r="D33" s="31" t="s">
        <v>94</v>
      </c>
      <c r="E33" s="38"/>
      <c r="F33" s="32" t="s">
        <v>83</v>
      </c>
      <c r="G33" s="33" t="s">
        <v>26</v>
      </c>
      <c r="H33" s="34">
        <v>0</v>
      </c>
      <c r="I33" s="34">
        <v>2</v>
      </c>
      <c r="J33" s="34">
        <v>0</v>
      </c>
      <c r="K33" s="34">
        <v>9</v>
      </c>
      <c r="L33" s="35">
        <v>2</v>
      </c>
      <c r="M33" s="36" t="s">
        <v>43</v>
      </c>
      <c r="N33" s="36" t="s">
        <v>28</v>
      </c>
      <c r="O33" s="32" t="s">
        <v>87</v>
      </c>
    </row>
    <row r="34" spans="1:15" s="59" customFormat="1" ht="35.450000000000003" customHeight="1" x14ac:dyDescent="0.25">
      <c r="A34" s="30">
        <v>3</v>
      </c>
      <c r="B34" s="32" t="s">
        <v>56</v>
      </c>
      <c r="C34" s="32" t="s">
        <v>53</v>
      </c>
      <c r="D34" s="31" t="s">
        <v>57</v>
      </c>
      <c r="E34" s="38"/>
      <c r="F34" s="32" t="s">
        <v>84</v>
      </c>
      <c r="G34" s="33" t="s">
        <v>26</v>
      </c>
      <c r="H34" s="34">
        <v>0</v>
      </c>
      <c r="I34" s="34">
        <v>2</v>
      </c>
      <c r="J34" s="34">
        <v>0</v>
      </c>
      <c r="K34" s="34">
        <v>9</v>
      </c>
      <c r="L34" s="35">
        <v>2</v>
      </c>
      <c r="M34" s="36" t="s">
        <v>43</v>
      </c>
      <c r="N34" s="36" t="s">
        <v>28</v>
      </c>
      <c r="O34" s="32"/>
    </row>
    <row r="35" spans="1:15" s="59" customFormat="1" ht="35.450000000000003" customHeight="1" x14ac:dyDescent="0.25">
      <c r="A35" s="30">
        <v>3</v>
      </c>
      <c r="B35" s="119" t="s">
        <v>133</v>
      </c>
      <c r="C35" s="128" t="s">
        <v>113</v>
      </c>
      <c r="D35" s="129" t="s">
        <v>134</v>
      </c>
      <c r="E35" s="130" t="s">
        <v>131</v>
      </c>
      <c r="F35" s="120" t="s">
        <v>129</v>
      </c>
      <c r="G35" s="121" t="s">
        <v>130</v>
      </c>
      <c r="H35" s="121">
        <v>0</v>
      </c>
      <c r="I35" s="74">
        <v>2</v>
      </c>
      <c r="J35" s="74">
        <v>0</v>
      </c>
      <c r="K35" s="74">
        <v>9</v>
      </c>
      <c r="L35" s="75">
        <v>2</v>
      </c>
      <c r="M35" s="76" t="s">
        <v>43</v>
      </c>
      <c r="N35" s="76" t="s">
        <v>28</v>
      </c>
      <c r="O35" s="73"/>
    </row>
    <row r="36" spans="1:15" s="59" customFormat="1" ht="35.450000000000003" customHeight="1" x14ac:dyDescent="0.25">
      <c r="A36" s="30">
        <v>3</v>
      </c>
      <c r="B36" s="32" t="s">
        <v>219</v>
      </c>
      <c r="C36" s="40" t="s">
        <v>220</v>
      </c>
      <c r="D36" s="40" t="s">
        <v>221</v>
      </c>
      <c r="E36" s="40"/>
      <c r="F36" s="40" t="s">
        <v>129</v>
      </c>
      <c r="G36" s="152" t="s">
        <v>130</v>
      </c>
      <c r="H36" s="152">
        <v>1</v>
      </c>
      <c r="I36" s="152">
        <v>2</v>
      </c>
      <c r="J36" s="152">
        <v>5</v>
      </c>
      <c r="K36" s="152">
        <v>9</v>
      </c>
      <c r="L36" s="154">
        <v>3</v>
      </c>
      <c r="M36" s="152" t="s">
        <v>31</v>
      </c>
      <c r="N36" s="152" t="s">
        <v>28</v>
      </c>
      <c r="O36" s="40" t="s">
        <v>222</v>
      </c>
    </row>
    <row r="37" spans="1:15" s="59" customFormat="1" ht="35.450000000000003" customHeight="1" x14ac:dyDescent="0.25">
      <c r="A37" s="30">
        <v>3</v>
      </c>
      <c r="B37" s="32" t="s">
        <v>217</v>
      </c>
      <c r="C37" s="40" t="s">
        <v>223</v>
      </c>
      <c r="D37" s="40" t="s">
        <v>224</v>
      </c>
      <c r="E37" s="40" t="s">
        <v>161</v>
      </c>
      <c r="F37" s="40" t="s">
        <v>129</v>
      </c>
      <c r="G37" s="152" t="s">
        <v>130</v>
      </c>
      <c r="H37" s="152">
        <v>1</v>
      </c>
      <c r="I37" s="152">
        <v>3</v>
      </c>
      <c r="J37" s="152">
        <v>5</v>
      </c>
      <c r="K37" s="163">
        <v>13</v>
      </c>
      <c r="L37" s="154">
        <v>4</v>
      </c>
      <c r="M37" s="152" t="s">
        <v>43</v>
      </c>
      <c r="N37" s="152" t="s">
        <v>28</v>
      </c>
      <c r="O37" s="32" t="s">
        <v>185</v>
      </c>
    </row>
    <row r="38" spans="1:15" s="59" customFormat="1" ht="35.450000000000003" customHeight="1" x14ac:dyDescent="0.25">
      <c r="A38" s="30">
        <v>3</v>
      </c>
      <c r="B38" s="32" t="s">
        <v>225</v>
      </c>
      <c r="C38" s="162" t="s">
        <v>226</v>
      </c>
      <c r="D38" s="162" t="s">
        <v>227</v>
      </c>
      <c r="E38" s="40"/>
      <c r="F38" s="40" t="s">
        <v>228</v>
      </c>
      <c r="G38" s="152" t="s">
        <v>130</v>
      </c>
      <c r="H38" s="152">
        <v>2</v>
      </c>
      <c r="I38" s="152">
        <v>0</v>
      </c>
      <c r="J38" s="152">
        <v>9</v>
      </c>
      <c r="K38" s="152">
        <v>0</v>
      </c>
      <c r="L38" s="154">
        <v>2</v>
      </c>
      <c r="M38" s="152" t="s">
        <v>31</v>
      </c>
      <c r="N38" s="152" t="s">
        <v>28</v>
      </c>
      <c r="O38" s="32" t="s">
        <v>229</v>
      </c>
    </row>
    <row r="39" spans="1:15" s="59" customFormat="1" ht="35.450000000000003" customHeight="1" x14ac:dyDescent="0.25">
      <c r="A39" s="30">
        <v>3</v>
      </c>
      <c r="B39" s="32" t="s">
        <v>230</v>
      </c>
      <c r="C39" s="162" t="s">
        <v>231</v>
      </c>
      <c r="D39" s="162" t="s">
        <v>232</v>
      </c>
      <c r="E39" s="32"/>
      <c r="F39" s="32" t="s">
        <v>138</v>
      </c>
      <c r="G39" s="152" t="s">
        <v>130</v>
      </c>
      <c r="H39" s="34">
        <v>1</v>
      </c>
      <c r="I39" s="34">
        <v>2</v>
      </c>
      <c r="J39" s="34">
        <v>5</v>
      </c>
      <c r="K39" s="34">
        <v>9</v>
      </c>
      <c r="L39" s="35">
        <v>4</v>
      </c>
      <c r="M39" s="36" t="s">
        <v>43</v>
      </c>
      <c r="N39" s="36" t="s">
        <v>28</v>
      </c>
      <c r="O39" s="32" t="s">
        <v>233</v>
      </c>
    </row>
    <row r="40" spans="1:15" s="59" customFormat="1" ht="35.450000000000003" customHeight="1" x14ac:dyDescent="0.25">
      <c r="A40" s="30">
        <v>3</v>
      </c>
      <c r="B40" s="32" t="s">
        <v>234</v>
      </c>
      <c r="C40" s="32" t="s">
        <v>235</v>
      </c>
      <c r="D40" s="32" t="s">
        <v>236</v>
      </c>
      <c r="E40" s="32"/>
      <c r="F40" s="32" t="s">
        <v>129</v>
      </c>
      <c r="G40" s="33" t="s">
        <v>130</v>
      </c>
      <c r="H40" s="34">
        <v>0</v>
      </c>
      <c r="I40" s="34">
        <v>2</v>
      </c>
      <c r="J40" s="34">
        <v>0</v>
      </c>
      <c r="K40" s="34">
        <v>9</v>
      </c>
      <c r="L40" s="35">
        <v>2</v>
      </c>
      <c r="M40" s="36" t="s">
        <v>43</v>
      </c>
      <c r="N40" s="36" t="s">
        <v>28</v>
      </c>
      <c r="O40" s="32" t="s">
        <v>237</v>
      </c>
    </row>
    <row r="41" spans="1:15" s="59" customFormat="1" ht="35.450000000000003" customHeight="1" x14ac:dyDescent="0.25">
      <c r="A41" s="30">
        <v>3</v>
      </c>
      <c r="B41" s="32" t="s">
        <v>238</v>
      </c>
      <c r="C41" s="32" t="s">
        <v>239</v>
      </c>
      <c r="D41" s="32" t="s">
        <v>240</v>
      </c>
      <c r="E41" s="32"/>
      <c r="F41" s="32" t="s">
        <v>212</v>
      </c>
      <c r="G41" s="33" t="s">
        <v>130</v>
      </c>
      <c r="H41" s="34">
        <v>0</v>
      </c>
      <c r="I41" s="34">
        <v>2</v>
      </c>
      <c r="J41" s="34">
        <v>0</v>
      </c>
      <c r="K41" s="34">
        <v>9</v>
      </c>
      <c r="L41" s="35">
        <v>3</v>
      </c>
      <c r="M41" s="36" t="s">
        <v>43</v>
      </c>
      <c r="N41" s="36" t="s">
        <v>28</v>
      </c>
      <c r="O41" s="32"/>
    </row>
    <row r="42" spans="1:15" s="59" customFormat="1" ht="35.450000000000003" customHeight="1" x14ac:dyDescent="0.25">
      <c r="A42" s="30">
        <v>3</v>
      </c>
      <c r="B42" s="32" t="s">
        <v>241</v>
      </c>
      <c r="C42" s="32" t="s">
        <v>242</v>
      </c>
      <c r="D42" s="32" t="s">
        <v>243</v>
      </c>
      <c r="E42" s="32"/>
      <c r="F42" s="32" t="s">
        <v>129</v>
      </c>
      <c r="G42" s="33" t="s">
        <v>130</v>
      </c>
      <c r="H42" s="34">
        <v>1</v>
      </c>
      <c r="I42" s="34">
        <v>2</v>
      </c>
      <c r="J42" s="34">
        <v>5</v>
      </c>
      <c r="K42" s="34">
        <v>9</v>
      </c>
      <c r="L42" s="35">
        <v>4</v>
      </c>
      <c r="M42" s="36" t="s">
        <v>31</v>
      </c>
      <c r="N42" s="36" t="s">
        <v>28</v>
      </c>
      <c r="O42" s="32" t="s">
        <v>244</v>
      </c>
    </row>
    <row r="43" spans="1:15" s="59" customFormat="1" x14ac:dyDescent="0.25">
      <c r="A43" s="60"/>
      <c r="B43" s="61"/>
      <c r="C43" s="61"/>
      <c r="D43" s="61"/>
      <c r="E43" s="61"/>
      <c r="F43" s="61"/>
      <c r="G43" s="62"/>
      <c r="H43" s="63">
        <f>SUM(H32:H42)</f>
        <v>6</v>
      </c>
      <c r="I43" s="63">
        <f t="shared" ref="I43:L43" si="2">SUM(I32:I42)</f>
        <v>21</v>
      </c>
      <c r="J43" s="63">
        <f t="shared" si="2"/>
        <v>29</v>
      </c>
      <c r="K43" s="63">
        <f t="shared" si="2"/>
        <v>94</v>
      </c>
      <c r="L43" s="63">
        <f t="shared" si="2"/>
        <v>30</v>
      </c>
      <c r="M43" s="64"/>
      <c r="N43" s="64"/>
      <c r="O43" s="61"/>
    </row>
    <row r="44" spans="1:15" s="59" customFormat="1" ht="28.5" x14ac:dyDescent="0.25">
      <c r="A44" s="60"/>
      <c r="B44" s="61"/>
      <c r="C44" s="61"/>
      <c r="D44" s="61"/>
      <c r="E44" s="61"/>
      <c r="F44" s="61"/>
      <c r="G44" s="58" t="s">
        <v>22</v>
      </c>
      <c r="H44" s="175">
        <f>SUM(H43:I43)*14</f>
        <v>378</v>
      </c>
      <c r="I44" s="176"/>
      <c r="J44" s="175">
        <f>SUM(J43:K43)</f>
        <v>123</v>
      </c>
      <c r="K44" s="176"/>
      <c r="L44" s="63"/>
      <c r="M44" s="64"/>
      <c r="N44" s="64"/>
      <c r="O44" s="61"/>
    </row>
    <row r="45" spans="1:15" s="59" customFormat="1" ht="39.75" customHeight="1" x14ac:dyDescent="0.25">
      <c r="A45" s="78">
        <v>4</v>
      </c>
      <c r="B45" s="77" t="s">
        <v>58</v>
      </c>
      <c r="C45" s="77" t="s">
        <v>39</v>
      </c>
      <c r="D45" s="77" t="s">
        <v>102</v>
      </c>
      <c r="E45" s="87"/>
      <c r="F45" s="77" t="s">
        <v>34</v>
      </c>
      <c r="G45" s="79" t="s">
        <v>26</v>
      </c>
      <c r="H45" s="80">
        <v>0</v>
      </c>
      <c r="I45" s="80">
        <v>2</v>
      </c>
      <c r="J45" s="80">
        <v>0</v>
      </c>
      <c r="K45" s="80">
        <v>9</v>
      </c>
      <c r="L45" s="81">
        <v>2</v>
      </c>
      <c r="M45" s="82" t="s">
        <v>27</v>
      </c>
      <c r="N45" s="82" t="s">
        <v>28</v>
      </c>
      <c r="O45" s="77" t="s">
        <v>52</v>
      </c>
    </row>
    <row r="46" spans="1:15" s="59" customFormat="1" ht="33" customHeight="1" x14ac:dyDescent="0.25">
      <c r="A46" s="78">
        <v>4</v>
      </c>
      <c r="B46" s="77" t="s">
        <v>59</v>
      </c>
      <c r="C46" s="77" t="s">
        <v>90</v>
      </c>
      <c r="D46" s="83" t="s">
        <v>95</v>
      </c>
      <c r="E46" s="87"/>
      <c r="F46" s="77" t="s">
        <v>83</v>
      </c>
      <c r="G46" s="79" t="s">
        <v>26</v>
      </c>
      <c r="H46" s="80">
        <v>0</v>
      </c>
      <c r="I46" s="80">
        <v>2</v>
      </c>
      <c r="J46" s="80">
        <v>0</v>
      </c>
      <c r="K46" s="80">
        <v>9</v>
      </c>
      <c r="L46" s="81">
        <v>2</v>
      </c>
      <c r="M46" s="82" t="s">
        <v>43</v>
      </c>
      <c r="N46" s="82" t="s">
        <v>28</v>
      </c>
      <c r="O46" s="77" t="s">
        <v>88</v>
      </c>
    </row>
    <row r="47" spans="1:15" s="59" customFormat="1" ht="33" customHeight="1" x14ac:dyDescent="0.25">
      <c r="A47" s="78">
        <v>4</v>
      </c>
      <c r="B47" s="77" t="s">
        <v>60</v>
      </c>
      <c r="C47" s="77" t="s">
        <v>104</v>
      </c>
      <c r="D47" s="77" t="s">
        <v>61</v>
      </c>
      <c r="E47" s="87"/>
      <c r="F47" s="77" t="s">
        <v>62</v>
      </c>
      <c r="G47" s="79" t="s">
        <v>26</v>
      </c>
      <c r="H47" s="80">
        <v>0</v>
      </c>
      <c r="I47" s="80">
        <v>2</v>
      </c>
      <c r="J47" s="80">
        <v>0</v>
      </c>
      <c r="K47" s="80">
        <v>9</v>
      </c>
      <c r="L47" s="81">
        <v>2</v>
      </c>
      <c r="M47" s="82" t="s">
        <v>43</v>
      </c>
      <c r="N47" s="82" t="s">
        <v>28</v>
      </c>
      <c r="O47" s="77" t="s">
        <v>85</v>
      </c>
    </row>
    <row r="48" spans="1:15" s="59" customFormat="1" ht="33" customHeight="1" x14ac:dyDescent="0.25">
      <c r="A48" s="78">
        <v>4</v>
      </c>
      <c r="B48" s="123" t="s">
        <v>288</v>
      </c>
      <c r="C48" s="123" t="s">
        <v>289</v>
      </c>
      <c r="D48" s="123" t="s">
        <v>114</v>
      </c>
      <c r="E48" s="123" t="s">
        <v>133</v>
      </c>
      <c r="F48" s="131" t="s">
        <v>129</v>
      </c>
      <c r="G48" s="132" t="s">
        <v>130</v>
      </c>
      <c r="H48" s="88"/>
      <c r="I48" s="88"/>
      <c r="J48" s="88"/>
      <c r="K48" s="88"/>
      <c r="L48" s="89">
        <v>4</v>
      </c>
      <c r="M48" s="88" t="s">
        <v>43</v>
      </c>
      <c r="N48" s="90" t="s">
        <v>28</v>
      </c>
      <c r="O48" s="88"/>
    </row>
    <row r="49" spans="1:16" s="59" customFormat="1" ht="33" customHeight="1" x14ac:dyDescent="0.25">
      <c r="A49" s="78">
        <v>4</v>
      </c>
      <c r="B49" s="131" t="s">
        <v>245</v>
      </c>
      <c r="C49" s="131" t="s">
        <v>246</v>
      </c>
      <c r="D49" s="131" t="s">
        <v>247</v>
      </c>
      <c r="E49" s="160"/>
      <c r="F49" s="131" t="s">
        <v>138</v>
      </c>
      <c r="G49" s="156" t="s">
        <v>130</v>
      </c>
      <c r="H49" s="157">
        <v>1</v>
      </c>
      <c r="I49" s="157">
        <v>2</v>
      </c>
      <c r="J49" s="157">
        <v>5</v>
      </c>
      <c r="K49" s="157">
        <v>9</v>
      </c>
      <c r="L49" s="158">
        <v>3</v>
      </c>
      <c r="M49" s="159" t="s">
        <v>43</v>
      </c>
      <c r="N49" s="159" t="s">
        <v>28</v>
      </c>
      <c r="O49" s="131" t="s">
        <v>248</v>
      </c>
    </row>
    <row r="50" spans="1:16" s="59" customFormat="1" ht="33" customHeight="1" x14ac:dyDescent="0.25">
      <c r="A50" s="78">
        <v>4</v>
      </c>
      <c r="B50" s="131" t="s">
        <v>249</v>
      </c>
      <c r="C50" s="131" t="s">
        <v>250</v>
      </c>
      <c r="D50" s="131" t="s">
        <v>251</v>
      </c>
      <c r="E50" s="160"/>
      <c r="F50" s="131" t="s">
        <v>138</v>
      </c>
      <c r="G50" s="156" t="s">
        <v>130</v>
      </c>
      <c r="H50" s="157">
        <v>1</v>
      </c>
      <c r="I50" s="157">
        <v>2</v>
      </c>
      <c r="J50" s="157">
        <v>5</v>
      </c>
      <c r="K50" s="157">
        <v>9</v>
      </c>
      <c r="L50" s="158">
        <v>3</v>
      </c>
      <c r="M50" s="159" t="s">
        <v>31</v>
      </c>
      <c r="N50" s="159" t="s">
        <v>28</v>
      </c>
      <c r="O50" s="131" t="s">
        <v>252</v>
      </c>
    </row>
    <row r="51" spans="1:16" s="59" customFormat="1" ht="33" customHeight="1" x14ac:dyDescent="0.25">
      <c r="A51" s="78">
        <v>4</v>
      </c>
      <c r="B51" s="131" t="s">
        <v>253</v>
      </c>
      <c r="C51" s="131" t="s">
        <v>254</v>
      </c>
      <c r="D51" s="161" t="s">
        <v>255</v>
      </c>
      <c r="E51" s="131" t="s">
        <v>225</v>
      </c>
      <c r="F51" s="131" t="s">
        <v>138</v>
      </c>
      <c r="G51" s="156" t="s">
        <v>130</v>
      </c>
      <c r="H51" s="157">
        <v>1</v>
      </c>
      <c r="I51" s="157">
        <v>3</v>
      </c>
      <c r="J51" s="157">
        <v>5</v>
      </c>
      <c r="K51" s="157">
        <v>13</v>
      </c>
      <c r="L51" s="158">
        <v>4</v>
      </c>
      <c r="M51" s="159" t="s">
        <v>43</v>
      </c>
      <c r="N51" s="159" t="s">
        <v>28</v>
      </c>
      <c r="O51" s="131" t="s">
        <v>256</v>
      </c>
    </row>
    <row r="52" spans="1:16" s="59" customFormat="1" ht="33" customHeight="1" x14ac:dyDescent="0.25">
      <c r="A52" s="78">
        <v>4</v>
      </c>
      <c r="B52" s="131" t="s">
        <v>282</v>
      </c>
      <c r="C52" s="131" t="s">
        <v>283</v>
      </c>
      <c r="D52" s="161" t="s">
        <v>284</v>
      </c>
      <c r="E52" s="131"/>
      <c r="F52" s="131" t="s">
        <v>212</v>
      </c>
      <c r="G52" s="156" t="s">
        <v>130</v>
      </c>
      <c r="H52" s="157">
        <v>0</v>
      </c>
      <c r="I52" s="157">
        <v>2</v>
      </c>
      <c r="J52" s="157">
        <v>0</v>
      </c>
      <c r="K52" s="157">
        <v>9</v>
      </c>
      <c r="L52" s="158">
        <v>3</v>
      </c>
      <c r="M52" s="159" t="s">
        <v>43</v>
      </c>
      <c r="N52" s="159" t="s">
        <v>28</v>
      </c>
      <c r="O52" s="131"/>
    </row>
    <row r="53" spans="1:16" s="59" customFormat="1" ht="33" customHeight="1" x14ac:dyDescent="0.25">
      <c r="A53" s="78">
        <v>4</v>
      </c>
      <c r="B53" s="131" t="s">
        <v>257</v>
      </c>
      <c r="C53" s="131" t="s">
        <v>258</v>
      </c>
      <c r="D53" s="131" t="s">
        <v>259</v>
      </c>
      <c r="E53" s="131"/>
      <c r="F53" s="131" t="s">
        <v>129</v>
      </c>
      <c r="G53" s="156" t="s">
        <v>130</v>
      </c>
      <c r="H53" s="157">
        <v>1</v>
      </c>
      <c r="I53" s="157">
        <v>4</v>
      </c>
      <c r="J53" s="157">
        <v>5</v>
      </c>
      <c r="K53" s="157">
        <v>17</v>
      </c>
      <c r="L53" s="158">
        <v>6</v>
      </c>
      <c r="M53" s="159" t="s">
        <v>43</v>
      </c>
      <c r="N53" s="159" t="s">
        <v>28</v>
      </c>
      <c r="O53" s="131" t="s">
        <v>260</v>
      </c>
      <c r="P53" s="170"/>
    </row>
    <row r="54" spans="1:16" s="59" customFormat="1" ht="43.9" customHeight="1" x14ac:dyDescent="0.25">
      <c r="A54" s="178" t="s">
        <v>115</v>
      </c>
      <c r="B54" s="179"/>
      <c r="C54" s="179"/>
      <c r="D54" s="179"/>
      <c r="E54" s="180"/>
      <c r="F54" s="91"/>
      <c r="G54" s="91"/>
      <c r="H54" s="91"/>
      <c r="I54" s="91"/>
      <c r="J54" s="91"/>
      <c r="K54" s="91"/>
      <c r="L54" s="91"/>
      <c r="M54" s="91"/>
      <c r="N54" s="91"/>
      <c r="O54" s="91"/>
    </row>
    <row r="55" spans="1:16" s="59" customFormat="1" ht="33" customHeight="1" x14ac:dyDescent="0.25">
      <c r="A55" s="92">
        <v>4</v>
      </c>
      <c r="B55" s="133" t="s">
        <v>135</v>
      </c>
      <c r="C55" s="133" t="s">
        <v>136</v>
      </c>
      <c r="D55" s="134" t="s">
        <v>137</v>
      </c>
      <c r="E55" s="133"/>
      <c r="F55" s="133" t="s">
        <v>138</v>
      </c>
      <c r="G55" s="135" t="s">
        <v>130</v>
      </c>
      <c r="H55" s="136">
        <v>0</v>
      </c>
      <c r="I55" s="136">
        <v>2</v>
      </c>
      <c r="J55" s="136">
        <v>0</v>
      </c>
      <c r="K55" s="136">
        <v>9</v>
      </c>
      <c r="L55" s="137">
        <v>2</v>
      </c>
      <c r="M55" s="138" t="s">
        <v>43</v>
      </c>
      <c r="N55" s="138" t="s">
        <v>116</v>
      </c>
      <c r="O55" s="93"/>
    </row>
    <row r="56" spans="1:16" s="59" customFormat="1" ht="33" customHeight="1" x14ac:dyDescent="0.25">
      <c r="A56" s="92">
        <v>4</v>
      </c>
      <c r="B56" s="133" t="s">
        <v>139</v>
      </c>
      <c r="C56" s="133" t="s">
        <v>140</v>
      </c>
      <c r="D56" s="139" t="s">
        <v>141</v>
      </c>
      <c r="E56" s="133"/>
      <c r="F56" s="133" t="s">
        <v>138</v>
      </c>
      <c r="G56" s="135" t="s">
        <v>130</v>
      </c>
      <c r="H56" s="136">
        <v>0</v>
      </c>
      <c r="I56" s="136">
        <v>2</v>
      </c>
      <c r="J56" s="136">
        <v>0</v>
      </c>
      <c r="K56" s="136">
        <v>9</v>
      </c>
      <c r="L56" s="137">
        <v>2</v>
      </c>
      <c r="M56" s="136" t="s">
        <v>43</v>
      </c>
      <c r="N56" s="138" t="s">
        <v>116</v>
      </c>
      <c r="O56" s="93"/>
    </row>
    <row r="57" spans="1:16" s="59" customFormat="1" ht="33" customHeight="1" x14ac:dyDescent="0.25">
      <c r="A57" s="92">
        <v>4</v>
      </c>
      <c r="B57" s="133" t="s">
        <v>142</v>
      </c>
      <c r="C57" s="133" t="s">
        <v>143</v>
      </c>
      <c r="D57" s="139" t="s">
        <v>144</v>
      </c>
      <c r="E57" s="133"/>
      <c r="F57" s="133" t="s">
        <v>212</v>
      </c>
      <c r="G57" s="135" t="s">
        <v>130</v>
      </c>
      <c r="H57" s="136">
        <v>0</v>
      </c>
      <c r="I57" s="136">
        <v>2</v>
      </c>
      <c r="J57" s="136">
        <v>0</v>
      </c>
      <c r="K57" s="136">
        <v>9</v>
      </c>
      <c r="L57" s="137">
        <v>2</v>
      </c>
      <c r="M57" s="136" t="s">
        <v>43</v>
      </c>
      <c r="N57" s="138" t="s">
        <v>116</v>
      </c>
      <c r="O57" s="93"/>
    </row>
    <row r="58" spans="1:16" s="59" customFormat="1" ht="33" customHeight="1" x14ac:dyDescent="0.25">
      <c r="A58" s="92">
        <v>4</v>
      </c>
      <c r="B58" s="133" t="s">
        <v>145</v>
      </c>
      <c r="C58" s="133" t="s">
        <v>146</v>
      </c>
      <c r="D58" s="134" t="s">
        <v>147</v>
      </c>
      <c r="E58" s="133"/>
      <c r="F58" s="133" t="s">
        <v>148</v>
      </c>
      <c r="G58" s="135" t="s">
        <v>130</v>
      </c>
      <c r="H58" s="136">
        <v>0</v>
      </c>
      <c r="I58" s="136">
        <v>2</v>
      </c>
      <c r="J58" s="136">
        <v>0</v>
      </c>
      <c r="K58" s="136">
        <v>9</v>
      </c>
      <c r="L58" s="137">
        <v>2</v>
      </c>
      <c r="M58" s="136" t="s">
        <v>43</v>
      </c>
      <c r="N58" s="138" t="s">
        <v>116</v>
      </c>
      <c r="O58" s="93"/>
    </row>
    <row r="59" spans="1:16" s="59" customFormat="1" ht="33" customHeight="1" x14ac:dyDescent="0.25">
      <c r="A59" s="92">
        <v>4</v>
      </c>
      <c r="B59" s="133" t="s">
        <v>149</v>
      </c>
      <c r="C59" s="133" t="s">
        <v>150</v>
      </c>
      <c r="D59" s="140" t="s">
        <v>151</v>
      </c>
      <c r="E59" s="133"/>
      <c r="F59" s="133" t="s">
        <v>138</v>
      </c>
      <c r="G59" s="135" t="s">
        <v>130</v>
      </c>
      <c r="H59" s="136">
        <v>0</v>
      </c>
      <c r="I59" s="136">
        <v>2</v>
      </c>
      <c r="J59" s="136">
        <v>0</v>
      </c>
      <c r="K59" s="136">
        <v>9</v>
      </c>
      <c r="L59" s="137">
        <v>2</v>
      </c>
      <c r="M59" s="136" t="s">
        <v>43</v>
      </c>
      <c r="N59" s="138" t="s">
        <v>116</v>
      </c>
      <c r="O59" s="93"/>
    </row>
    <row r="60" spans="1:16" s="59" customFormat="1" x14ac:dyDescent="0.25">
      <c r="A60" s="60"/>
      <c r="B60" s="61"/>
      <c r="C60" s="61"/>
      <c r="D60" s="61"/>
      <c r="E60" s="61"/>
      <c r="F60" s="61"/>
      <c r="G60" s="62"/>
      <c r="H60" s="63">
        <f>SUM(H45:H55)</f>
        <v>4</v>
      </c>
      <c r="I60" s="63">
        <f t="shared" ref="I60:L60" si="3">SUM(I45:I55)</f>
        <v>21</v>
      </c>
      <c r="J60" s="63">
        <f t="shared" si="3"/>
        <v>20</v>
      </c>
      <c r="K60" s="63">
        <f t="shared" si="3"/>
        <v>93</v>
      </c>
      <c r="L60" s="63">
        <f t="shared" si="3"/>
        <v>31</v>
      </c>
      <c r="M60" s="64"/>
      <c r="N60" s="64"/>
      <c r="O60" s="61"/>
    </row>
    <row r="61" spans="1:16" s="59" customFormat="1" ht="28.5" x14ac:dyDescent="0.25">
      <c r="A61" s="60"/>
      <c r="B61" s="61"/>
      <c r="C61" s="61"/>
      <c r="D61" s="61"/>
      <c r="E61" s="61"/>
      <c r="F61" s="61"/>
      <c r="G61" s="58" t="s">
        <v>22</v>
      </c>
      <c r="H61" s="175">
        <f>SUM(H60:I60)*14</f>
        <v>350</v>
      </c>
      <c r="I61" s="176"/>
      <c r="J61" s="175">
        <f>SUM(J60:K60)</f>
        <v>113</v>
      </c>
      <c r="K61" s="176"/>
      <c r="L61" s="63"/>
      <c r="M61" s="64"/>
      <c r="N61" s="64"/>
      <c r="O61" s="61"/>
    </row>
    <row r="62" spans="1:16" s="59" customFormat="1" ht="44.1" customHeight="1" x14ac:dyDescent="0.25">
      <c r="A62" s="30">
        <v>5</v>
      </c>
      <c r="B62" s="32" t="s">
        <v>91</v>
      </c>
      <c r="C62" s="37" t="s">
        <v>40</v>
      </c>
      <c r="D62" s="32" t="s">
        <v>103</v>
      </c>
      <c r="E62" s="32"/>
      <c r="F62" s="39" t="s">
        <v>98</v>
      </c>
      <c r="G62" s="33" t="s">
        <v>26</v>
      </c>
      <c r="H62" s="68">
        <v>0</v>
      </c>
      <c r="I62" s="34">
        <v>2</v>
      </c>
      <c r="J62" s="34">
        <v>0</v>
      </c>
      <c r="K62" s="34">
        <v>9</v>
      </c>
      <c r="L62" s="35">
        <v>2</v>
      </c>
      <c r="M62" s="36" t="s">
        <v>27</v>
      </c>
      <c r="N62" s="36" t="s">
        <v>28</v>
      </c>
      <c r="O62" s="32"/>
    </row>
    <row r="63" spans="1:16" s="59" customFormat="1" ht="44.1" customHeight="1" x14ac:dyDescent="0.25">
      <c r="A63" s="30">
        <v>5</v>
      </c>
      <c r="B63" s="32" t="s">
        <v>63</v>
      </c>
      <c r="C63" s="37" t="s">
        <v>291</v>
      </c>
      <c r="D63" s="40" t="s">
        <v>64</v>
      </c>
      <c r="E63" s="32"/>
      <c r="F63" s="32" t="s">
        <v>62</v>
      </c>
      <c r="G63" s="33" t="s">
        <v>26</v>
      </c>
      <c r="H63" s="34">
        <v>0</v>
      </c>
      <c r="I63" s="34">
        <v>2</v>
      </c>
      <c r="J63" s="34">
        <v>0</v>
      </c>
      <c r="K63" s="34">
        <v>9</v>
      </c>
      <c r="L63" s="35">
        <v>2</v>
      </c>
      <c r="M63" s="36" t="s">
        <v>43</v>
      </c>
      <c r="N63" s="36" t="s">
        <v>28</v>
      </c>
      <c r="O63" s="32" t="s">
        <v>86</v>
      </c>
    </row>
    <row r="64" spans="1:16" s="59" customFormat="1" ht="44.1" customHeight="1" x14ac:dyDescent="0.25">
      <c r="A64" s="30">
        <v>5</v>
      </c>
      <c r="B64" s="32" t="s">
        <v>290</v>
      </c>
      <c r="C64" s="37" t="s">
        <v>289</v>
      </c>
      <c r="D64" s="40"/>
      <c r="E64" s="32"/>
      <c r="F64" s="32"/>
      <c r="G64" s="33"/>
      <c r="H64" s="34"/>
      <c r="I64" s="34"/>
      <c r="J64" s="34"/>
      <c r="K64" s="34"/>
      <c r="L64" s="35"/>
      <c r="M64" s="36"/>
      <c r="N64" s="36"/>
      <c r="O64" s="32"/>
    </row>
    <row r="65" spans="1:16" s="59" customFormat="1" ht="44.1" customHeight="1" x14ac:dyDescent="0.25">
      <c r="A65" s="30">
        <v>5</v>
      </c>
      <c r="B65" s="164" t="s">
        <v>278</v>
      </c>
      <c r="C65" s="143" t="s">
        <v>279</v>
      </c>
      <c r="D65" s="39" t="s">
        <v>280</v>
      </c>
      <c r="E65" s="143"/>
      <c r="F65" s="143" t="s">
        <v>129</v>
      </c>
      <c r="G65" s="153" t="s">
        <v>130</v>
      </c>
      <c r="H65" s="153">
        <v>2</v>
      </c>
      <c r="I65" s="153">
        <v>3</v>
      </c>
      <c r="J65" s="34">
        <v>9</v>
      </c>
      <c r="K65" s="165">
        <v>13</v>
      </c>
      <c r="L65" s="166">
        <v>6</v>
      </c>
      <c r="M65" s="167" t="s">
        <v>43</v>
      </c>
      <c r="N65" s="167" t="s">
        <v>28</v>
      </c>
      <c r="O65" s="32" t="s">
        <v>281</v>
      </c>
    </row>
    <row r="66" spans="1:16" s="59" customFormat="1" ht="44.1" customHeight="1" x14ac:dyDescent="0.25">
      <c r="A66" s="30">
        <v>5</v>
      </c>
      <c r="B66" s="164" t="s">
        <v>270</v>
      </c>
      <c r="C66" s="164" t="s">
        <v>271</v>
      </c>
      <c r="D66" s="164" t="s">
        <v>272</v>
      </c>
      <c r="E66" s="164"/>
      <c r="F66" s="32" t="s">
        <v>138</v>
      </c>
      <c r="G66" s="153" t="s">
        <v>130</v>
      </c>
      <c r="H66" s="165">
        <v>2</v>
      </c>
      <c r="I66" s="165">
        <v>2</v>
      </c>
      <c r="J66" s="165">
        <v>9</v>
      </c>
      <c r="K66" s="165">
        <v>9</v>
      </c>
      <c r="L66" s="166">
        <v>4</v>
      </c>
      <c r="M66" s="167" t="s">
        <v>31</v>
      </c>
      <c r="N66" s="167" t="s">
        <v>28</v>
      </c>
      <c r="O66" s="164" t="s">
        <v>273</v>
      </c>
    </row>
    <row r="67" spans="1:16" s="59" customFormat="1" ht="44.1" customHeight="1" x14ac:dyDescent="0.25">
      <c r="A67" s="30">
        <v>5</v>
      </c>
      <c r="B67" s="32" t="s">
        <v>266</v>
      </c>
      <c r="C67" s="32" t="s">
        <v>267</v>
      </c>
      <c r="D67" s="31" t="s">
        <v>268</v>
      </c>
      <c r="E67" s="32"/>
      <c r="F67" s="32" t="s">
        <v>138</v>
      </c>
      <c r="G67" s="33" t="s">
        <v>130</v>
      </c>
      <c r="H67" s="34">
        <v>2</v>
      </c>
      <c r="I67" s="34">
        <v>0</v>
      </c>
      <c r="J67" s="34">
        <v>9</v>
      </c>
      <c r="K67" s="34">
        <v>0</v>
      </c>
      <c r="L67" s="35">
        <v>2</v>
      </c>
      <c r="M67" s="36" t="s">
        <v>31</v>
      </c>
      <c r="N67" s="36" t="s">
        <v>28</v>
      </c>
      <c r="O67" s="32" t="s">
        <v>269</v>
      </c>
    </row>
    <row r="68" spans="1:16" s="59" customFormat="1" ht="44.1" customHeight="1" x14ac:dyDescent="0.25">
      <c r="A68" s="30">
        <v>5</v>
      </c>
      <c r="B68" s="164" t="s">
        <v>261</v>
      </c>
      <c r="C68" s="164" t="s">
        <v>262</v>
      </c>
      <c r="D68" s="164" t="s">
        <v>263</v>
      </c>
      <c r="E68" s="164"/>
      <c r="F68" s="164" t="s">
        <v>264</v>
      </c>
      <c r="G68" s="171" t="s">
        <v>130</v>
      </c>
      <c r="H68" s="165">
        <v>1</v>
      </c>
      <c r="I68" s="165">
        <v>3</v>
      </c>
      <c r="J68" s="165">
        <v>5</v>
      </c>
      <c r="K68" s="165">
        <v>13</v>
      </c>
      <c r="L68" s="166">
        <v>4</v>
      </c>
      <c r="M68" s="167" t="s">
        <v>43</v>
      </c>
      <c r="N68" s="167" t="s">
        <v>28</v>
      </c>
      <c r="O68" s="164" t="s">
        <v>265</v>
      </c>
      <c r="P68" s="170"/>
    </row>
    <row r="69" spans="1:16" s="59" customFormat="1" ht="44.1" customHeight="1" x14ac:dyDescent="0.25">
      <c r="A69" s="30">
        <v>5</v>
      </c>
      <c r="B69" s="141" t="s">
        <v>152</v>
      </c>
      <c r="C69" s="142" t="s">
        <v>117</v>
      </c>
      <c r="D69" s="142" t="s">
        <v>118</v>
      </c>
      <c r="E69" s="142" t="s">
        <v>153</v>
      </c>
      <c r="F69" s="143" t="s">
        <v>154</v>
      </c>
      <c r="G69" s="144" t="s">
        <v>130</v>
      </c>
      <c r="H69" s="103">
        <v>0</v>
      </c>
      <c r="I69" s="103">
        <v>0</v>
      </c>
      <c r="J69" s="103">
        <v>0</v>
      </c>
      <c r="K69" s="103">
        <v>0</v>
      </c>
      <c r="L69" s="169">
        <v>0</v>
      </c>
      <c r="M69" s="105" t="s">
        <v>119</v>
      </c>
      <c r="N69" s="105" t="s">
        <v>28</v>
      </c>
      <c r="O69" s="73"/>
    </row>
    <row r="70" spans="1:16" s="59" customFormat="1" ht="44.1" customHeight="1" x14ac:dyDescent="0.25">
      <c r="A70" s="30">
        <v>5</v>
      </c>
      <c r="B70" s="145" t="s">
        <v>155</v>
      </c>
      <c r="C70" s="141" t="s">
        <v>120</v>
      </c>
      <c r="D70" s="142" t="s">
        <v>121</v>
      </c>
      <c r="E70" s="142"/>
      <c r="F70" s="143" t="s">
        <v>129</v>
      </c>
      <c r="G70" s="144" t="s">
        <v>130</v>
      </c>
      <c r="H70" s="103">
        <v>0</v>
      </c>
      <c r="I70" s="103">
        <v>0</v>
      </c>
      <c r="J70" s="103">
        <v>0</v>
      </c>
      <c r="K70" s="103">
        <v>0</v>
      </c>
      <c r="L70" s="104">
        <v>0</v>
      </c>
      <c r="M70" s="106" t="s">
        <v>122</v>
      </c>
      <c r="N70" s="105" t="s">
        <v>28</v>
      </c>
      <c r="O70" s="73"/>
    </row>
    <row r="71" spans="1:16" s="59" customFormat="1" ht="44.1" customHeight="1" x14ac:dyDescent="0.25">
      <c r="A71" s="178" t="s">
        <v>115</v>
      </c>
      <c r="B71" s="179"/>
      <c r="C71" s="179"/>
      <c r="D71" s="179"/>
      <c r="E71" s="180"/>
      <c r="F71" s="91"/>
      <c r="G71" s="91"/>
      <c r="H71" s="91"/>
      <c r="I71" s="91"/>
      <c r="J71" s="91"/>
      <c r="K71" s="91"/>
      <c r="L71" s="91"/>
      <c r="M71" s="91"/>
      <c r="N71" s="91"/>
      <c r="O71" s="91"/>
    </row>
    <row r="72" spans="1:16" s="59" customFormat="1" ht="44.1" customHeight="1" x14ac:dyDescent="0.25">
      <c r="A72" s="92">
        <v>5</v>
      </c>
      <c r="B72" s="133" t="s">
        <v>135</v>
      </c>
      <c r="C72" s="133" t="s">
        <v>136</v>
      </c>
      <c r="D72" s="134" t="s">
        <v>137</v>
      </c>
      <c r="E72" s="133"/>
      <c r="F72" s="133" t="s">
        <v>138</v>
      </c>
      <c r="G72" s="135" t="s">
        <v>130</v>
      </c>
      <c r="H72" s="136">
        <v>0</v>
      </c>
      <c r="I72" s="136">
        <v>2</v>
      </c>
      <c r="J72" s="136">
        <v>0</v>
      </c>
      <c r="K72" s="136">
        <v>9</v>
      </c>
      <c r="L72" s="137">
        <v>2</v>
      </c>
      <c r="M72" s="138" t="s">
        <v>43</v>
      </c>
      <c r="N72" s="138" t="s">
        <v>116</v>
      </c>
      <c r="O72" s="93"/>
    </row>
    <row r="73" spans="1:16" s="59" customFormat="1" ht="44.1" customHeight="1" x14ac:dyDescent="0.25">
      <c r="A73" s="92">
        <v>5</v>
      </c>
      <c r="B73" s="133" t="s">
        <v>139</v>
      </c>
      <c r="C73" s="133" t="s">
        <v>140</v>
      </c>
      <c r="D73" s="139" t="s">
        <v>141</v>
      </c>
      <c r="E73" s="133"/>
      <c r="F73" s="133" t="s">
        <v>138</v>
      </c>
      <c r="G73" s="135" t="s">
        <v>130</v>
      </c>
      <c r="H73" s="136">
        <v>0</v>
      </c>
      <c r="I73" s="136">
        <v>2</v>
      </c>
      <c r="J73" s="136">
        <v>0</v>
      </c>
      <c r="K73" s="136">
        <v>9</v>
      </c>
      <c r="L73" s="137">
        <v>2</v>
      </c>
      <c r="M73" s="136" t="s">
        <v>43</v>
      </c>
      <c r="N73" s="138" t="s">
        <v>116</v>
      </c>
      <c r="O73" s="93"/>
    </row>
    <row r="74" spans="1:16" s="59" customFormat="1" ht="44.1" customHeight="1" x14ac:dyDescent="0.25">
      <c r="A74" s="92">
        <v>5</v>
      </c>
      <c r="B74" s="133" t="s">
        <v>142</v>
      </c>
      <c r="C74" s="133" t="s">
        <v>143</v>
      </c>
      <c r="D74" s="139" t="s">
        <v>144</v>
      </c>
      <c r="E74" s="133"/>
      <c r="F74" s="133" t="s">
        <v>212</v>
      </c>
      <c r="G74" s="135" t="s">
        <v>130</v>
      </c>
      <c r="H74" s="136">
        <v>0</v>
      </c>
      <c r="I74" s="136">
        <v>2</v>
      </c>
      <c r="J74" s="136">
        <v>0</v>
      </c>
      <c r="K74" s="136">
        <v>9</v>
      </c>
      <c r="L74" s="137">
        <v>2</v>
      </c>
      <c r="M74" s="136" t="s">
        <v>43</v>
      </c>
      <c r="N74" s="138" t="s">
        <v>116</v>
      </c>
      <c r="O74" s="93"/>
    </row>
    <row r="75" spans="1:16" s="59" customFormat="1" ht="44.1" customHeight="1" x14ac:dyDescent="0.25">
      <c r="A75" s="92">
        <v>5</v>
      </c>
      <c r="B75" s="133" t="s">
        <v>145</v>
      </c>
      <c r="C75" s="133" t="s">
        <v>146</v>
      </c>
      <c r="D75" s="134" t="s">
        <v>147</v>
      </c>
      <c r="E75" s="133"/>
      <c r="F75" s="133" t="s">
        <v>148</v>
      </c>
      <c r="G75" s="135" t="s">
        <v>130</v>
      </c>
      <c r="H75" s="136">
        <v>0</v>
      </c>
      <c r="I75" s="136">
        <v>2</v>
      </c>
      <c r="J75" s="136">
        <v>0</v>
      </c>
      <c r="K75" s="136">
        <v>9</v>
      </c>
      <c r="L75" s="137">
        <v>2</v>
      </c>
      <c r="M75" s="136" t="s">
        <v>43</v>
      </c>
      <c r="N75" s="138" t="s">
        <v>116</v>
      </c>
      <c r="O75" s="93"/>
    </row>
    <row r="76" spans="1:16" s="59" customFormat="1" ht="44.1" customHeight="1" x14ac:dyDescent="0.25">
      <c r="A76" s="92">
        <v>5</v>
      </c>
      <c r="B76" s="133" t="s">
        <v>149</v>
      </c>
      <c r="C76" s="133" t="s">
        <v>150</v>
      </c>
      <c r="D76" s="140" t="s">
        <v>151</v>
      </c>
      <c r="E76" s="133"/>
      <c r="F76" s="133" t="s">
        <v>138</v>
      </c>
      <c r="G76" s="135" t="s">
        <v>130</v>
      </c>
      <c r="H76" s="136">
        <v>0</v>
      </c>
      <c r="I76" s="136">
        <v>2</v>
      </c>
      <c r="J76" s="136">
        <v>0</v>
      </c>
      <c r="K76" s="136">
        <v>9</v>
      </c>
      <c r="L76" s="137">
        <v>2</v>
      </c>
      <c r="M76" s="136" t="s">
        <v>43</v>
      </c>
      <c r="N76" s="138" t="s">
        <v>116</v>
      </c>
      <c r="O76" s="93"/>
    </row>
    <row r="77" spans="1:16" s="59" customFormat="1" ht="43.9" customHeight="1" x14ac:dyDescent="0.25">
      <c r="A77" s="181" t="s">
        <v>107</v>
      </c>
      <c r="B77" s="181"/>
      <c r="C77" s="181"/>
      <c r="D77" s="181"/>
      <c r="E77" s="94"/>
      <c r="F77" s="94"/>
      <c r="G77" s="94"/>
      <c r="H77" s="94"/>
      <c r="I77" s="94"/>
      <c r="J77" s="94"/>
      <c r="K77" s="94"/>
      <c r="L77" s="94"/>
      <c r="M77" s="94"/>
      <c r="N77" s="94"/>
      <c r="O77" s="94"/>
    </row>
    <row r="78" spans="1:16" s="59" customFormat="1" ht="44.1" customHeight="1" x14ac:dyDescent="0.25">
      <c r="A78" s="95">
        <v>5</v>
      </c>
      <c r="B78" s="94" t="s">
        <v>65</v>
      </c>
      <c r="C78" s="96" t="s">
        <v>80</v>
      </c>
      <c r="D78" s="97" t="s">
        <v>79</v>
      </c>
      <c r="E78" s="94"/>
      <c r="F78" s="94" t="s">
        <v>82</v>
      </c>
      <c r="G78" s="98" t="s">
        <v>26</v>
      </c>
      <c r="H78" s="99">
        <v>0</v>
      </c>
      <c r="I78" s="99">
        <v>1</v>
      </c>
      <c r="J78" s="99">
        <v>0</v>
      </c>
      <c r="K78" s="99">
        <v>5</v>
      </c>
      <c r="L78" s="100">
        <v>2</v>
      </c>
      <c r="M78" s="101" t="s">
        <v>43</v>
      </c>
      <c r="N78" s="101" t="s">
        <v>116</v>
      </c>
      <c r="O78" s="94"/>
    </row>
    <row r="79" spans="1:16" s="59" customFormat="1" ht="44.1" customHeight="1" x14ac:dyDescent="0.25">
      <c r="A79" s="95">
        <v>5</v>
      </c>
      <c r="B79" s="94" t="s">
        <v>67</v>
      </c>
      <c r="C79" s="96" t="s">
        <v>66</v>
      </c>
      <c r="D79" s="102" t="s">
        <v>96</v>
      </c>
      <c r="E79" s="94"/>
      <c r="F79" s="94" t="s">
        <v>98</v>
      </c>
      <c r="G79" s="98" t="s">
        <v>26</v>
      </c>
      <c r="H79" s="99">
        <v>0</v>
      </c>
      <c r="I79" s="99">
        <v>1</v>
      </c>
      <c r="J79" s="99">
        <v>0</v>
      </c>
      <c r="K79" s="99">
        <v>5</v>
      </c>
      <c r="L79" s="100">
        <v>2</v>
      </c>
      <c r="M79" s="101" t="s">
        <v>43</v>
      </c>
      <c r="N79" s="101" t="s">
        <v>116</v>
      </c>
      <c r="O79" s="94"/>
    </row>
    <row r="80" spans="1:16" s="59" customFormat="1" ht="44.1" customHeight="1" x14ac:dyDescent="0.25">
      <c r="A80" s="95">
        <v>5</v>
      </c>
      <c r="B80" s="94" t="s">
        <v>68</v>
      </c>
      <c r="C80" s="96" t="s">
        <v>71</v>
      </c>
      <c r="D80" s="97" t="s">
        <v>100</v>
      </c>
      <c r="E80" s="94"/>
      <c r="F80" s="94" t="s">
        <v>37</v>
      </c>
      <c r="G80" s="98" t="s">
        <v>26</v>
      </c>
      <c r="H80" s="99">
        <v>0</v>
      </c>
      <c r="I80" s="99">
        <v>1</v>
      </c>
      <c r="J80" s="99">
        <v>0</v>
      </c>
      <c r="K80" s="99">
        <v>5</v>
      </c>
      <c r="L80" s="100">
        <v>2</v>
      </c>
      <c r="M80" s="101" t="s">
        <v>43</v>
      </c>
      <c r="N80" s="101" t="s">
        <v>116</v>
      </c>
      <c r="O80" s="94"/>
    </row>
    <row r="81" spans="1:15" s="59" customFormat="1" ht="44.1" customHeight="1" x14ac:dyDescent="0.25">
      <c r="A81" s="95">
        <v>5</v>
      </c>
      <c r="B81" s="94" t="s">
        <v>70</v>
      </c>
      <c r="C81" s="96" t="s">
        <v>69</v>
      </c>
      <c r="D81" s="102" t="s">
        <v>97</v>
      </c>
      <c r="E81" s="94"/>
      <c r="F81" s="94" t="s">
        <v>89</v>
      </c>
      <c r="G81" s="98" t="s">
        <v>26</v>
      </c>
      <c r="H81" s="99">
        <v>0</v>
      </c>
      <c r="I81" s="99">
        <v>1</v>
      </c>
      <c r="J81" s="99">
        <v>0</v>
      </c>
      <c r="K81" s="99">
        <v>5</v>
      </c>
      <c r="L81" s="100">
        <v>2</v>
      </c>
      <c r="M81" s="101" t="s">
        <v>43</v>
      </c>
      <c r="N81" s="101" t="s">
        <v>116</v>
      </c>
      <c r="O81" s="94"/>
    </row>
    <row r="82" spans="1:15" s="59" customFormat="1" x14ac:dyDescent="0.25">
      <c r="A82" s="60"/>
      <c r="B82" s="61"/>
      <c r="C82" s="61"/>
      <c r="D82" s="61"/>
      <c r="E82" s="61"/>
      <c r="F82" s="61"/>
      <c r="G82" s="62"/>
      <c r="H82" s="63">
        <f>SUM(H62:H72,H78)</f>
        <v>7</v>
      </c>
      <c r="I82" s="63">
        <f t="shared" ref="I82:L82" si="4">SUM(I62:I72,I78)</f>
        <v>15</v>
      </c>
      <c r="J82" s="63">
        <f t="shared" si="4"/>
        <v>32</v>
      </c>
      <c r="K82" s="63">
        <f t="shared" si="4"/>
        <v>67</v>
      </c>
      <c r="L82" s="63">
        <f t="shared" si="4"/>
        <v>24</v>
      </c>
      <c r="M82" s="64"/>
      <c r="N82" s="64"/>
      <c r="O82" s="61"/>
    </row>
    <row r="83" spans="1:15" s="59" customFormat="1" ht="28.5" x14ac:dyDescent="0.25">
      <c r="A83" s="60"/>
      <c r="B83" s="61"/>
      <c r="C83" s="61"/>
      <c r="D83" s="61"/>
      <c r="E83" s="61"/>
      <c r="F83" s="61"/>
      <c r="G83" s="58" t="s">
        <v>22</v>
      </c>
      <c r="H83" s="175">
        <f>SUM(H82:I82)*14</f>
        <v>308</v>
      </c>
      <c r="I83" s="176"/>
      <c r="J83" s="175">
        <f>SUM(J82:K82)</f>
        <v>99</v>
      </c>
      <c r="K83" s="176"/>
      <c r="L83" s="63"/>
      <c r="M83" s="64"/>
      <c r="N83" s="64"/>
      <c r="O83" s="61"/>
    </row>
    <row r="84" spans="1:15" s="59" customFormat="1" ht="44.1" customHeight="1" x14ac:dyDescent="0.25">
      <c r="A84" s="78">
        <v>6</v>
      </c>
      <c r="B84" s="107" t="s">
        <v>77</v>
      </c>
      <c r="C84" s="108" t="s">
        <v>106</v>
      </c>
      <c r="D84" s="107" t="s">
        <v>108</v>
      </c>
      <c r="E84" s="107"/>
      <c r="F84" s="107" t="s">
        <v>83</v>
      </c>
      <c r="G84" s="109" t="s">
        <v>26</v>
      </c>
      <c r="H84" s="110"/>
      <c r="I84" s="110"/>
      <c r="J84" s="110"/>
      <c r="K84" s="110"/>
      <c r="L84" s="111">
        <v>14</v>
      </c>
      <c r="M84" s="112" t="s">
        <v>43</v>
      </c>
      <c r="N84" s="112" t="s">
        <v>28</v>
      </c>
      <c r="O84" s="107"/>
    </row>
    <row r="85" spans="1:15" s="59" customFormat="1" ht="44.1" customHeight="1" x14ac:dyDescent="0.25">
      <c r="A85" s="78">
        <v>6</v>
      </c>
      <c r="B85" s="77" t="s">
        <v>73</v>
      </c>
      <c r="C85" s="83" t="s">
        <v>72</v>
      </c>
      <c r="D85" s="77" t="s">
        <v>101</v>
      </c>
      <c r="E85" s="77"/>
      <c r="F85" s="77" t="s">
        <v>81</v>
      </c>
      <c r="G85" s="79" t="s">
        <v>26</v>
      </c>
      <c r="H85" s="80">
        <v>0</v>
      </c>
      <c r="I85" s="80">
        <v>2</v>
      </c>
      <c r="J85" s="80">
        <v>0</v>
      </c>
      <c r="K85" s="80">
        <v>9</v>
      </c>
      <c r="L85" s="81">
        <v>2</v>
      </c>
      <c r="M85" s="82" t="s">
        <v>27</v>
      </c>
      <c r="N85" s="82" t="s">
        <v>28</v>
      </c>
      <c r="O85" s="77"/>
    </row>
    <row r="86" spans="1:15" s="59" customFormat="1" ht="44.1" customHeight="1" x14ac:dyDescent="0.25">
      <c r="A86" s="78">
        <v>6</v>
      </c>
      <c r="B86" s="77" t="s">
        <v>74</v>
      </c>
      <c r="C86" s="83" t="s">
        <v>75</v>
      </c>
      <c r="D86" s="83" t="s">
        <v>76</v>
      </c>
      <c r="E86" s="77"/>
      <c r="F86" s="77" t="s">
        <v>98</v>
      </c>
      <c r="G86" s="79" t="s">
        <v>26</v>
      </c>
      <c r="H86" s="80"/>
      <c r="I86" s="80"/>
      <c r="J86" s="80"/>
      <c r="K86" s="80"/>
      <c r="L86" s="81">
        <v>5</v>
      </c>
      <c r="M86" s="82" t="s">
        <v>43</v>
      </c>
      <c r="N86" s="82" t="s">
        <v>28</v>
      </c>
      <c r="O86" s="77"/>
    </row>
    <row r="87" spans="1:15" s="59" customFormat="1" ht="44.1" customHeight="1" x14ac:dyDescent="0.25">
      <c r="A87" s="113">
        <v>6</v>
      </c>
      <c r="B87" s="146" t="s">
        <v>156</v>
      </c>
      <c r="C87" s="147" t="s">
        <v>123</v>
      </c>
      <c r="D87" s="146" t="s">
        <v>124</v>
      </c>
      <c r="E87" s="146"/>
      <c r="F87" s="146" t="s">
        <v>129</v>
      </c>
      <c r="G87" s="148" t="s">
        <v>130</v>
      </c>
      <c r="H87" s="88">
        <v>0</v>
      </c>
      <c r="I87" s="88">
        <v>2</v>
      </c>
      <c r="J87" s="88">
        <v>0</v>
      </c>
      <c r="K87" s="88">
        <v>9</v>
      </c>
      <c r="L87" s="89">
        <v>2</v>
      </c>
      <c r="M87" s="114" t="s">
        <v>27</v>
      </c>
      <c r="N87" s="114" t="s">
        <v>28</v>
      </c>
      <c r="O87" s="84"/>
    </row>
    <row r="88" spans="1:15" s="59" customFormat="1" ht="44.1" customHeight="1" x14ac:dyDescent="0.25">
      <c r="A88" s="115">
        <v>6</v>
      </c>
      <c r="B88" s="147" t="s">
        <v>157</v>
      </c>
      <c r="C88" s="147" t="s">
        <v>125</v>
      </c>
      <c r="D88" s="147" t="s">
        <v>126</v>
      </c>
      <c r="E88" s="147" t="s">
        <v>155</v>
      </c>
      <c r="F88" s="147" t="s">
        <v>129</v>
      </c>
      <c r="G88" s="149" t="s">
        <v>130</v>
      </c>
      <c r="H88" s="116">
        <v>0</v>
      </c>
      <c r="I88" s="116">
        <v>0</v>
      </c>
      <c r="J88" s="116">
        <v>0</v>
      </c>
      <c r="K88" s="116">
        <v>0</v>
      </c>
      <c r="L88" s="117">
        <v>5</v>
      </c>
      <c r="M88" s="116" t="s">
        <v>43</v>
      </c>
      <c r="N88" s="116" t="s">
        <v>28</v>
      </c>
      <c r="O88" s="84"/>
    </row>
    <row r="89" spans="1:15" s="59" customFormat="1" x14ac:dyDescent="0.25">
      <c r="A89" s="60"/>
      <c r="B89" s="61"/>
      <c r="C89" s="61"/>
      <c r="D89" s="61"/>
      <c r="E89" s="61"/>
      <c r="F89" s="61"/>
      <c r="G89" s="62"/>
      <c r="H89" s="63">
        <f>SUM(H84:H88)</f>
        <v>0</v>
      </c>
      <c r="I89" s="63">
        <f t="shared" ref="I89:L89" si="5">SUM(I84:I88)</f>
        <v>4</v>
      </c>
      <c r="J89" s="63">
        <f t="shared" si="5"/>
        <v>0</v>
      </c>
      <c r="K89" s="63">
        <f t="shared" si="5"/>
        <v>18</v>
      </c>
      <c r="L89" s="63">
        <f t="shared" si="5"/>
        <v>28</v>
      </c>
      <c r="M89" s="64"/>
      <c r="N89" s="64"/>
      <c r="O89" s="61"/>
    </row>
    <row r="90" spans="1:15" s="59" customFormat="1" ht="28.5" x14ac:dyDescent="0.25">
      <c r="A90" s="60"/>
      <c r="B90" s="61"/>
      <c r="C90" s="61"/>
      <c r="D90" s="61"/>
      <c r="E90" s="61"/>
      <c r="F90" s="61"/>
      <c r="G90" s="58" t="s">
        <v>22</v>
      </c>
      <c r="H90" s="175">
        <f>SUM(H89:I89)*14</f>
        <v>56</v>
      </c>
      <c r="I90" s="176"/>
      <c r="J90" s="175">
        <f>SUM(J89:K89)</f>
        <v>18</v>
      </c>
      <c r="K90" s="176"/>
      <c r="L90" s="63"/>
      <c r="M90" s="64"/>
      <c r="N90" s="64"/>
      <c r="O90" s="61"/>
    </row>
    <row r="91" spans="1:15" s="41" customFormat="1" x14ac:dyDescent="0.25">
      <c r="A91" s="42"/>
      <c r="B91" s="43"/>
      <c r="C91" s="43"/>
      <c r="D91" s="43"/>
      <c r="E91" s="43"/>
      <c r="F91" s="43"/>
      <c r="G91" s="44"/>
      <c r="H91" s="45"/>
      <c r="I91" s="45"/>
      <c r="J91" s="45"/>
      <c r="K91" s="45"/>
      <c r="L91" s="46"/>
      <c r="M91" s="47"/>
      <c r="N91" s="47"/>
      <c r="O91" s="43"/>
    </row>
    <row r="92" spans="1:15" s="51" customFormat="1" ht="15.75" x14ac:dyDescent="0.25">
      <c r="A92" s="48" t="s">
        <v>23</v>
      </c>
      <c r="B92" s="43"/>
      <c r="C92" s="43"/>
      <c r="D92" s="43"/>
      <c r="E92" s="43"/>
      <c r="F92" s="43"/>
      <c r="G92" s="44"/>
      <c r="H92" s="49"/>
      <c r="I92" s="49"/>
      <c r="J92" s="49"/>
      <c r="K92" s="49"/>
      <c r="L92" s="50"/>
      <c r="M92" s="47"/>
      <c r="N92" s="47"/>
      <c r="O92" s="43"/>
    </row>
    <row r="93" spans="1:15" s="59" customFormat="1" ht="28.5" x14ac:dyDescent="0.25">
      <c r="A93" s="150">
        <v>1</v>
      </c>
      <c r="B93" s="118" t="s">
        <v>158</v>
      </c>
      <c r="C93" s="97" t="s">
        <v>159</v>
      </c>
      <c r="D93" s="94" t="s">
        <v>160</v>
      </c>
      <c r="E93" s="94"/>
      <c r="F93" s="94" t="s">
        <v>138</v>
      </c>
      <c r="G93" s="98" t="s">
        <v>130</v>
      </c>
      <c r="H93" s="99">
        <v>0</v>
      </c>
      <c r="I93" s="99">
        <v>3</v>
      </c>
      <c r="J93" s="99">
        <v>0</v>
      </c>
      <c r="K93" s="99">
        <v>13</v>
      </c>
      <c r="L93" s="100">
        <v>5</v>
      </c>
      <c r="M93" s="101" t="s">
        <v>43</v>
      </c>
      <c r="N93" s="101" t="s">
        <v>127</v>
      </c>
      <c r="O93" s="94" t="s">
        <v>161</v>
      </c>
    </row>
    <row r="94" spans="1:15" s="59" customFormat="1" ht="28.5" x14ac:dyDescent="0.25">
      <c r="A94" s="150">
        <v>2</v>
      </c>
      <c r="B94" s="118" t="s">
        <v>162</v>
      </c>
      <c r="C94" s="97" t="s">
        <v>163</v>
      </c>
      <c r="D94" s="94" t="s">
        <v>164</v>
      </c>
      <c r="E94" s="94" t="s">
        <v>165</v>
      </c>
      <c r="F94" s="94" t="s">
        <v>138</v>
      </c>
      <c r="G94" s="98" t="s">
        <v>130</v>
      </c>
      <c r="H94" s="99">
        <v>0</v>
      </c>
      <c r="I94" s="99">
        <v>3</v>
      </c>
      <c r="J94" s="99">
        <v>0</v>
      </c>
      <c r="K94" s="99">
        <v>13</v>
      </c>
      <c r="L94" s="100">
        <v>4</v>
      </c>
      <c r="M94" s="101" t="s">
        <v>43</v>
      </c>
      <c r="N94" s="101" t="s">
        <v>127</v>
      </c>
      <c r="O94" s="94" t="s">
        <v>166</v>
      </c>
    </row>
    <row r="95" spans="1:15" s="59" customFormat="1" ht="42.75" x14ac:dyDescent="0.25">
      <c r="A95" s="150">
        <v>4</v>
      </c>
      <c r="B95" s="118" t="s">
        <v>167</v>
      </c>
      <c r="C95" s="97" t="s">
        <v>168</v>
      </c>
      <c r="D95" s="94" t="s">
        <v>169</v>
      </c>
      <c r="E95" s="94"/>
      <c r="F95" s="94" t="s">
        <v>138</v>
      </c>
      <c r="G95" s="98" t="s">
        <v>130</v>
      </c>
      <c r="H95" s="99">
        <v>1</v>
      </c>
      <c r="I95" s="99">
        <v>2</v>
      </c>
      <c r="J95" s="99">
        <v>5</v>
      </c>
      <c r="K95" s="99">
        <v>9</v>
      </c>
      <c r="L95" s="100">
        <v>3</v>
      </c>
      <c r="M95" s="99" t="s">
        <v>43</v>
      </c>
      <c r="N95" s="99" t="s">
        <v>127</v>
      </c>
      <c r="O95" s="94" t="s">
        <v>170</v>
      </c>
    </row>
    <row r="96" spans="1:15" x14ac:dyDescent="0.25">
      <c r="A96" s="52"/>
      <c r="B96" s="13"/>
      <c r="C96" s="53"/>
      <c r="D96" s="13"/>
      <c r="E96" s="13"/>
      <c r="F96" s="13"/>
      <c r="G96" s="54"/>
      <c r="H96" s="55"/>
      <c r="I96" s="55"/>
      <c r="J96" s="55"/>
      <c r="K96" s="55"/>
      <c r="L96" s="56"/>
      <c r="M96" s="54"/>
      <c r="N96" s="54"/>
      <c r="O96" s="13"/>
    </row>
    <row r="97" spans="1:15" x14ac:dyDescent="0.25">
      <c r="A97" s="52" t="s">
        <v>285</v>
      </c>
      <c r="B97" s="52"/>
      <c r="C97" s="13"/>
      <c r="D97" s="53"/>
      <c r="E97" s="13"/>
      <c r="F97" s="13"/>
      <c r="G97" s="13"/>
      <c r="H97" s="55"/>
      <c r="I97" s="55"/>
      <c r="J97" s="55"/>
      <c r="K97" s="55"/>
      <c r="L97" s="56"/>
      <c r="M97" s="54"/>
      <c r="N97" s="54"/>
      <c r="O97" s="13"/>
    </row>
    <row r="98" spans="1:15" s="57" customFormat="1" x14ac:dyDescent="0.25">
      <c r="A98" t="s">
        <v>286</v>
      </c>
      <c r="B98" s="52" t="s">
        <v>287</v>
      </c>
      <c r="C98" s="13"/>
      <c r="D98" s="53"/>
      <c r="E98" s="13"/>
      <c r="F98" s="13"/>
      <c r="G98" s="13"/>
      <c r="H98" s="55"/>
      <c r="I98" s="55"/>
      <c r="J98" s="55"/>
      <c r="K98" s="55"/>
      <c r="L98" s="56"/>
      <c r="M98" s="54"/>
      <c r="N98" s="54"/>
      <c r="O98" s="13"/>
    </row>
    <row r="99" spans="1:15" x14ac:dyDescent="0.25">
      <c r="B99" s="52"/>
      <c r="C99" s="13"/>
      <c r="D99" s="53"/>
      <c r="E99" s="13"/>
      <c r="F99" s="13"/>
      <c r="G99" s="13"/>
      <c r="H99" s="55"/>
      <c r="I99" s="55"/>
      <c r="J99" s="55"/>
      <c r="K99" s="55"/>
      <c r="L99" s="56"/>
      <c r="M99" s="54"/>
      <c r="N99" s="54"/>
      <c r="O99" s="13"/>
    </row>
  </sheetData>
  <mergeCells count="28">
    <mergeCell ref="A54:E54"/>
    <mergeCell ref="A71:E71"/>
    <mergeCell ref="A77:D77"/>
    <mergeCell ref="H61:I61"/>
    <mergeCell ref="J61:K61"/>
    <mergeCell ref="H83:I83"/>
    <mergeCell ref="J83:K83"/>
    <mergeCell ref="H90:I90"/>
    <mergeCell ref="J90:K90"/>
    <mergeCell ref="O7:O8"/>
    <mergeCell ref="H19:I19"/>
    <mergeCell ref="J19:K19"/>
    <mergeCell ref="H31:I31"/>
    <mergeCell ref="J31:K31"/>
    <mergeCell ref="L7:L8"/>
    <mergeCell ref="M7:M8"/>
    <mergeCell ref="N7:N8"/>
    <mergeCell ref="H44:I44"/>
    <mergeCell ref="J44:K44"/>
    <mergeCell ref="G7:G8"/>
    <mergeCell ref="H7:I7"/>
    <mergeCell ref="J7:K7"/>
    <mergeCell ref="F7:F8"/>
    <mergeCell ref="A7:A8"/>
    <mergeCell ref="B7:B8"/>
    <mergeCell ref="C7:C8"/>
    <mergeCell ref="D7:D8"/>
    <mergeCell ref="E7:E8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  <ignoredErrors>
    <ignoredError sqref="H60:L60 H82:L82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Munka1</vt:lpstr>
      <vt:lpstr>Munka1!Nyomtatási_terület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Budaházi Erika</dc:creator>
  <cp:lastModifiedBy>Admin</cp:lastModifiedBy>
  <cp:lastPrinted>2025-04-16T07:09:35Z</cp:lastPrinted>
  <dcterms:created xsi:type="dcterms:W3CDTF">2024-05-07T12:04:02Z</dcterms:created>
  <dcterms:modified xsi:type="dcterms:W3CDTF">2025-05-26T11:26:25Z</dcterms:modified>
  <cp:contentStatus>Végleges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