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mester\Mentálhigiénés\"/>
    </mc:Choice>
  </mc:AlternateContent>
  <bookViews>
    <workbookView xWindow="0" yWindow="0" windowWidth="25200" windowHeight="11985"/>
  </bookViews>
  <sheets>
    <sheet name="4 féléves" sheetId="1" r:id="rId1"/>
  </sheets>
  <definedNames>
    <definedName name="_xlnm._FilterDatabase" localSheetId="0" hidden="1">'4 féléves'!$A$8:$Q$46</definedName>
    <definedName name="_xlnm.Print_Titles" localSheetId="0">'4 féléves'!$7:$8</definedName>
    <definedName name="_xlnm.Print_Area" localSheetId="0">'4 féléves'!$A$1:$N$56</definedName>
  </definedNames>
  <calcPr calcId="162913"/>
</workbook>
</file>

<file path=xl/calcChain.xml><?xml version="1.0" encoding="utf-8"?>
<calcChain xmlns="http://schemas.openxmlformats.org/spreadsheetml/2006/main">
  <c r="J46" i="1" l="1"/>
  <c r="J48" i="1" s="1"/>
  <c r="H46" i="1"/>
  <c r="H48" i="1" s="1"/>
  <c r="J38" i="1"/>
  <c r="J39" i="1" s="1"/>
  <c r="H38" i="1"/>
  <c r="H39" i="1" s="1"/>
  <c r="K27" i="1"/>
  <c r="J27" i="1"/>
  <c r="J28" i="1" s="1"/>
  <c r="I27" i="1"/>
  <c r="H27" i="1"/>
  <c r="K17" i="1"/>
  <c r="J17" i="1"/>
  <c r="J18" i="1" s="1"/>
  <c r="I17" i="1"/>
  <c r="H17" i="1"/>
  <c r="N5" i="1" l="1"/>
  <c r="H18" i="1"/>
  <c r="H28" i="1"/>
  <c r="N4" i="1" l="1"/>
</calcChain>
</file>

<file path=xl/sharedStrings.xml><?xml version="1.0" encoding="utf-8"?>
<sst xmlns="http://schemas.openxmlformats.org/spreadsheetml/2006/main" count="329" uniqueCount="155">
  <si>
    <t>Féléves óraszám:</t>
  </si>
  <si>
    <t>Szak megnevezése: Mentálhigiénés közösség- és kapcsolatépítő mesterképzési szak</t>
  </si>
  <si>
    <t>AHI</t>
  </si>
  <si>
    <t>Harsányiné dr. Petneházi Ágnes</t>
  </si>
  <si>
    <t>Praxiselmélet</t>
  </si>
  <si>
    <t>Általános és polgári jogi ismeretek</t>
  </si>
  <si>
    <t>Dr. Nagy Andrea</t>
  </si>
  <si>
    <t>Társadalmi marginalizáció és depriváció</t>
  </si>
  <si>
    <t>Dr. Torkos Katalin</t>
  </si>
  <si>
    <t>Közösségi beavatkozások elméletei</t>
  </si>
  <si>
    <t>Szociális etika</t>
  </si>
  <si>
    <t>Helyi társadalom és animációelmélet</t>
  </si>
  <si>
    <t>Szervezetszociológia, intézményi klíma</t>
  </si>
  <si>
    <t>Családpszichológia</t>
  </si>
  <si>
    <t>Vezetéslélektan</t>
  </si>
  <si>
    <t>Korcsoport és képességalapú közösségfejlesztés</t>
  </si>
  <si>
    <t>Mentális és viselkedészavarok pszichológiája</t>
  </si>
  <si>
    <t>Mentálhigiénés segítő kapcsolat</t>
  </si>
  <si>
    <t>Felnőttcsoportok vezetése</t>
  </si>
  <si>
    <t>Közösségépítő projektmunka</t>
  </si>
  <si>
    <t>Stressz és konfliktuskezelés</t>
  </si>
  <si>
    <t>Szociális menedzsment</t>
  </si>
  <si>
    <t>Család- és szociális jog</t>
  </si>
  <si>
    <t>Összehasonlító szociológiai vizsgálatok</t>
  </si>
  <si>
    <t>MHK 1108</t>
  </si>
  <si>
    <t>C</t>
  </si>
  <si>
    <t>A</t>
  </si>
  <si>
    <t>B</t>
  </si>
  <si>
    <t>Diplomamunka I.</t>
  </si>
  <si>
    <t>Thesis I.</t>
  </si>
  <si>
    <t>G</t>
  </si>
  <si>
    <t>K</t>
  </si>
  <si>
    <t>Kötelezően választható tárgy</t>
  </si>
  <si>
    <t>Diplomamunka II.</t>
  </si>
  <si>
    <t>Thesis II.</t>
  </si>
  <si>
    <t>Intézményen kívüli egybefüggő gyakorlat</t>
  </si>
  <si>
    <t>Linking Professional Practice Outside the Institution</t>
  </si>
  <si>
    <t>min. 90 kredit</t>
  </si>
  <si>
    <t xml:space="preserve">Kötelezően választható tárgyak  (A tanulmányok alatt összesen 9 kreditet kell teljesíteni)  </t>
  </si>
  <si>
    <t>TFI</t>
  </si>
  <si>
    <t>Statistics</t>
  </si>
  <si>
    <t>Modern Social Theories</t>
  </si>
  <si>
    <t>Management Psychology</t>
  </si>
  <si>
    <t>Modern Trends in Education</t>
  </si>
  <si>
    <t>Society and Social Policy</t>
  </si>
  <si>
    <t>Crisis Intervention</t>
  </si>
  <si>
    <t>Local Society, Animation Theory</t>
  </si>
  <si>
    <t>Research Methodology of Sociology of Minority</t>
  </si>
  <si>
    <t>Kisebbségszociológiai kutatásmódszertan</t>
  </si>
  <si>
    <t>Research Methodology</t>
  </si>
  <si>
    <t>Social psychology group psychology</t>
  </si>
  <si>
    <t>Community mental health</t>
  </si>
  <si>
    <t>Practice theory</t>
  </si>
  <si>
    <t>General and civil law knowledge</t>
  </si>
  <si>
    <t>Theories of community interventions</t>
  </si>
  <si>
    <t>Organizational sociology, institutional climate</t>
  </si>
  <si>
    <t>Age group and ability-based community development</t>
  </si>
  <si>
    <t>Psychology of mental and behavioral disorders</t>
  </si>
  <si>
    <t>Community building project work</t>
  </si>
  <si>
    <t>Social management</t>
  </si>
  <si>
    <t>Comparative sociological studies</t>
  </si>
  <si>
    <t>Social marginalization and deprivation</t>
  </si>
  <si>
    <t>Social ethics</t>
  </si>
  <si>
    <t>Family psychology</t>
  </si>
  <si>
    <t>Family and social law</t>
  </si>
  <si>
    <t>Mental hygiene support relationship</t>
  </si>
  <si>
    <t>Preparation and processing of field exercises</t>
  </si>
  <si>
    <t>Leading adult groups</t>
  </si>
  <si>
    <t>Health promotion</t>
  </si>
  <si>
    <t>Stress and conflict management</t>
  </si>
  <si>
    <t>MSP1104</t>
  </si>
  <si>
    <t>MSP1108</t>
  </si>
  <si>
    <t>MSP1106</t>
  </si>
  <si>
    <t>MSP1101</t>
  </si>
  <si>
    <t>MSP2208</t>
  </si>
  <si>
    <t>MSP1103</t>
  </si>
  <si>
    <t>MSP1102</t>
  </si>
  <si>
    <t>MSP2103</t>
  </si>
  <si>
    <t>MSP1206</t>
  </si>
  <si>
    <t>MSP1111</t>
  </si>
  <si>
    <t>GTI</t>
  </si>
  <si>
    <t>MHK1101</t>
  </si>
  <si>
    <t>MHK1102</t>
  </si>
  <si>
    <t>MHK1103</t>
  </si>
  <si>
    <t>MHK1104</t>
  </si>
  <si>
    <t>MHK1105</t>
  </si>
  <si>
    <t>MHK1106</t>
  </si>
  <si>
    <t>MHK1107</t>
  </si>
  <si>
    <t>MHK1108</t>
  </si>
  <si>
    <t>MHK1201</t>
  </si>
  <si>
    <t>MHK1202</t>
  </si>
  <si>
    <t>MHK1203</t>
  </si>
  <si>
    <t>MHK1204</t>
  </si>
  <si>
    <t>MHK1205</t>
  </si>
  <si>
    <t>MHK1206</t>
  </si>
  <si>
    <t>MHK1207</t>
  </si>
  <si>
    <t>MHK1208</t>
  </si>
  <si>
    <t>MHK1301</t>
  </si>
  <si>
    <t>MHK1302</t>
  </si>
  <si>
    <t>MHK1303</t>
  </si>
  <si>
    <t>MHK1304</t>
  </si>
  <si>
    <t>MHK1305</t>
  </si>
  <si>
    <t>MHK1306</t>
  </si>
  <si>
    <t>MHK1307</t>
  </si>
  <si>
    <t>MHK1401</t>
  </si>
  <si>
    <t>MHK1402</t>
  </si>
  <si>
    <t>MHK1403</t>
  </si>
  <si>
    <t>MHK2301</t>
  </si>
  <si>
    <t>MHK2302</t>
  </si>
  <si>
    <t>MHK2401</t>
  </si>
  <si>
    <t>MHK2402</t>
  </si>
  <si>
    <t>MHK2403</t>
  </si>
  <si>
    <t>MHK2404</t>
  </si>
  <si>
    <t xml:space="preserve"> </t>
  </si>
  <si>
    <t>Name of the programme: Mental Health in Relations and Community Development 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</si>
  <si>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</si>
  <si>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</si>
  <si>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</si>
  <si>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</si>
  <si>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</si>
  <si>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</si>
  <si>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</si>
  <si>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</si>
  <si>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</si>
  <si>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</si>
  <si>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</si>
  <si>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</si>
  <si>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</si>
  <si>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</si>
  <si>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</si>
  <si>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</si>
  <si>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Az intézményi kínálat szerint szabadon választható tantárgy/
an optional course according to the institutional offer</t>
  </si>
  <si>
    <t>*</t>
  </si>
  <si>
    <t>Dr. Csobó Péter György</t>
  </si>
  <si>
    <t>Fucskó Mónika</t>
  </si>
  <si>
    <t>Jánvári Miriam Ivett</t>
  </si>
  <si>
    <t>2020 szeptemberétől/from September 2020</t>
  </si>
  <si>
    <t>Modern társadalomelméletek</t>
  </si>
  <si>
    <t>Társadalom és szociálpolitika</t>
  </si>
  <si>
    <t>Szociálpszichológia-csoportlélektan</t>
  </si>
  <si>
    <t>Modern irányzatok a neveléstudományban</t>
  </si>
  <si>
    <t>Közösségi mentálhigiéné</t>
  </si>
  <si>
    <t>Statisztika</t>
  </si>
  <si>
    <t>Terepgyakorlat előkészítése és feldolgozása</t>
  </si>
  <si>
    <t>Kutatásmódszertani gyakorlat</t>
  </si>
  <si>
    <t>Egészségfejlesztés</t>
  </si>
  <si>
    <t>Krízisintervenció</t>
  </si>
  <si>
    <t>Körei László</t>
  </si>
  <si>
    <t>Szakfelelős/Programme coordinator: Dr. habil. Margitics Ferenc</t>
  </si>
  <si>
    <t>Dr. Vincze Tamás András</t>
  </si>
  <si>
    <t>Dr. Margitics Ferenc</t>
  </si>
  <si>
    <t>Nyilas Orsolya Mária</t>
  </si>
  <si>
    <t>Gintner Tamásné dr. Hornyák Ágnes</t>
  </si>
  <si>
    <t>Sztányi-Szekér Barbara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</si>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</sst>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8" tint="-0.24997711111789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4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3" fillId="5" borderId="8" applyNumberFormat="0" applyFont="0" applyAlignment="0" applyProtection="0"/>
    <xf numFmtId="0" fontId="13" fillId="6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3" xfId="0" applyFont="1" applyBorder="1" applyAlignment="1">
      <alignment vertical="center" wrapText="1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1" fontId="10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0" fontId="18" fillId="0" borderId="0" xfId="0" applyFont="1"/>
    <xf numFmtId="1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17" fillId="7" borderId="14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/>
    </xf>
    <xf numFmtId="1" fontId="20" fillId="0" borderId="0" xfId="0" applyNumberFormat="1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2" fillId="6" borderId="1" xfId="2" applyFont="1" applyBorder="1" applyAlignment="1">
      <alignment horizontal="center" vertical="center"/>
    </xf>
    <xf numFmtId="0" fontId="22" fillId="6" borderId="8" xfId="2" applyFont="1" applyBorder="1" applyAlignment="1">
      <alignment vertical="center"/>
    </xf>
    <xf numFmtId="0" fontId="22" fillId="6" borderId="1" xfId="2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0" fontId="22" fillId="6" borderId="1" xfId="2" applyFont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wrapText="1"/>
    </xf>
    <xf numFmtId="0" fontId="22" fillId="6" borderId="4" xfId="2" applyFont="1" applyBorder="1" applyAlignment="1">
      <alignment wrapText="1"/>
    </xf>
    <xf numFmtId="0" fontId="1" fillId="9" borderId="15" xfId="0" applyFont="1" applyFill="1" applyBorder="1" applyAlignment="1">
      <alignment vertical="center" wrapText="1"/>
    </xf>
    <xf numFmtId="0" fontId="22" fillId="6" borderId="1" xfId="2" applyFont="1" applyBorder="1" applyAlignment="1">
      <alignment wrapText="1"/>
    </xf>
    <xf numFmtId="0" fontId="22" fillId="6" borderId="1" xfId="2" applyFont="1" applyBorder="1" applyAlignment="1">
      <alignment horizont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8" xfId="1" applyFont="1" applyFill="1" applyAlignment="1">
      <alignment horizontal="center" vertical="center"/>
    </xf>
    <xf numFmtId="0" fontId="1" fillId="0" borderId="8" xfId="1" applyFont="1" applyFill="1" applyAlignment="1">
      <alignment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26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1" fontId="20" fillId="0" borderId="0" xfId="0" applyNumberFormat="1" applyFont="1" applyFill="1" applyAlignment="1">
      <alignment horizontal="center" vertical="center"/>
    </xf>
    <xf numFmtId="0" fontId="17" fillId="8" borderId="0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left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1" fontId="17" fillId="7" borderId="13" xfId="0" applyNumberFormat="1" applyFont="1" applyFill="1" applyBorder="1" applyAlignment="1">
      <alignment horizontal="center" vertical="center" wrapText="1"/>
    </xf>
  </cellXfs>
  <cellStyles count="3">
    <cellStyle name="20% - 1. jelölőszín" xfId="2" builtinId="30"/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902582</xdr:colOff>
      <xdr:row>4</xdr:row>
      <xdr:rowOff>190499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78957" cy="1104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79" zoomScaleNormal="80" zoomScaleSheetLayoutView="79" workbookViewId="0">
      <selection activeCell="F14" sqref="F14"/>
    </sheetView>
  </sheetViews>
  <sheetFormatPr defaultRowHeight="15" x14ac:dyDescent="0.25"/>
  <cols>
    <col min="1" max="1" width="9" style="3" customWidth="1"/>
    <col min="2" max="2" width="12.42578125" style="1" customWidth="1"/>
    <col min="3" max="3" width="51.7109375" style="2" customWidth="1"/>
    <col min="4" max="4" width="44.85546875" style="1" customWidth="1"/>
    <col min="5" max="5" width="13.42578125" style="1" customWidth="1"/>
    <col min="6" max="6" width="39.85546875" style="1" customWidth="1"/>
    <col min="7" max="7" width="11.7109375" style="5" customWidth="1"/>
    <col min="8" max="8" width="8.85546875" style="3" customWidth="1"/>
    <col min="9" max="9" width="9.28515625" style="3" customWidth="1"/>
    <col min="10" max="10" width="13.140625" style="3" customWidth="1"/>
    <col min="11" max="11" width="7" style="4" customWidth="1"/>
    <col min="12" max="12" width="11" style="5" customWidth="1"/>
    <col min="13" max="13" width="9.28515625" style="5" customWidth="1"/>
    <col min="14" max="14" width="17.5703125" style="5" customWidth="1"/>
    <col min="15" max="15" width="8.85546875" style="99"/>
  </cols>
  <sheetData>
    <row r="1" spans="1:16" s="15" customFormat="1" ht="18.75" x14ac:dyDescent="0.3">
      <c r="A1" s="7"/>
      <c r="B1" s="8"/>
      <c r="C1" s="9"/>
      <c r="D1" s="10" t="s">
        <v>1</v>
      </c>
      <c r="E1" s="11"/>
      <c r="F1" s="12"/>
      <c r="G1" s="13"/>
      <c r="H1" s="14"/>
      <c r="I1" s="41" t="s">
        <v>148</v>
      </c>
      <c r="K1" s="28"/>
      <c r="L1" s="28"/>
      <c r="M1" s="28"/>
      <c r="N1" s="28"/>
      <c r="O1" s="96"/>
    </row>
    <row r="2" spans="1:16" s="15" customFormat="1" ht="18.75" x14ac:dyDescent="0.3">
      <c r="A2" s="7"/>
      <c r="B2" s="8"/>
      <c r="C2" s="16"/>
      <c r="D2" s="10" t="s">
        <v>114</v>
      </c>
      <c r="E2" s="10"/>
      <c r="F2" s="10"/>
      <c r="G2" s="10"/>
      <c r="H2" s="10"/>
      <c r="I2" s="25"/>
      <c r="J2" s="39"/>
      <c r="K2" s="20"/>
      <c r="L2" s="18"/>
      <c r="M2" s="18"/>
      <c r="N2" s="18"/>
      <c r="O2" s="97"/>
    </row>
    <row r="3" spans="1:16" s="15" customFormat="1" ht="18.75" x14ac:dyDescent="0.3">
      <c r="A3" s="7"/>
      <c r="B3" s="8"/>
      <c r="C3" s="16"/>
      <c r="D3" s="25"/>
      <c r="E3" s="25"/>
      <c r="F3" s="17"/>
      <c r="G3" s="18"/>
      <c r="H3" s="21"/>
      <c r="I3" s="19"/>
      <c r="J3" s="39"/>
      <c r="K3" s="22"/>
      <c r="L3" s="22"/>
      <c r="M3" s="23"/>
      <c r="N3" s="24"/>
      <c r="O3" s="97"/>
      <c r="P3" s="29"/>
    </row>
    <row r="4" spans="1:16" s="15" customFormat="1" ht="18.75" x14ac:dyDescent="0.3">
      <c r="A4" s="7"/>
      <c r="B4" s="8"/>
      <c r="C4" s="16"/>
      <c r="D4" s="17" t="s">
        <v>113</v>
      </c>
      <c r="E4" s="17"/>
      <c r="F4" s="17"/>
      <c r="G4" s="18"/>
      <c r="H4" s="19"/>
      <c r="I4" s="19"/>
      <c r="J4" s="40" t="s">
        <v>130</v>
      </c>
      <c r="K4" s="4"/>
      <c r="L4" s="39"/>
      <c r="M4" s="4"/>
      <c r="N4" s="104">
        <f>SUM(H18,H28,H39,H48)</f>
        <v>840</v>
      </c>
      <c r="O4" s="97"/>
    </row>
    <row r="5" spans="1:16" s="15" customFormat="1" ht="18.75" x14ac:dyDescent="0.3">
      <c r="A5" s="7"/>
      <c r="B5" s="8"/>
      <c r="C5" s="16"/>
      <c r="D5" s="17"/>
      <c r="E5" s="17"/>
      <c r="F5" s="17"/>
      <c r="G5" s="18"/>
      <c r="H5" s="19"/>
      <c r="I5" s="19"/>
      <c r="J5" s="19"/>
      <c r="K5" s="20"/>
      <c r="L5" s="19"/>
      <c r="M5" s="20"/>
      <c r="N5" s="104">
        <f>SUM(J18,J28,J39,J48)</f>
        <v>120</v>
      </c>
      <c r="O5" s="97"/>
    </row>
    <row r="6" spans="1:16" ht="15" customHeight="1" x14ac:dyDescent="0.25">
      <c r="A6" s="100" t="s">
        <v>136</v>
      </c>
      <c r="B6" s="101"/>
      <c r="D6" s="101"/>
      <c r="E6" s="101"/>
      <c r="J6" s="102"/>
      <c r="K6" s="101"/>
      <c r="L6" s="1"/>
      <c r="M6" s="101"/>
      <c r="N6" s="1"/>
      <c r="O6" s="103"/>
    </row>
    <row r="7" spans="1:16" ht="64.150000000000006" customHeight="1" x14ac:dyDescent="0.25">
      <c r="A7" s="115" t="s">
        <v>115</v>
      </c>
      <c r="B7" s="113" t="s">
        <v>116</v>
      </c>
      <c r="C7" s="107" t="s">
        <v>117</v>
      </c>
      <c r="D7" s="107" t="s">
        <v>118</v>
      </c>
      <c r="E7" s="107" t="s">
        <v>119</v>
      </c>
      <c r="F7" s="107" t="s">
        <v>120</v>
      </c>
      <c r="G7" s="107" t="s">
        <v>121</v>
      </c>
      <c r="H7" s="117" t="s">
        <v>122</v>
      </c>
      <c r="I7" s="118"/>
      <c r="J7" s="119" t="s">
        <v>123</v>
      </c>
      <c r="K7" s="119" t="s">
        <v>124</v>
      </c>
      <c r="L7" s="107" t="s">
        <v>125</v>
      </c>
      <c r="M7" s="107" t="s">
        <v>126</v>
      </c>
      <c r="N7" s="105" t="s">
        <v>127</v>
      </c>
      <c r="O7" s="36"/>
    </row>
    <row r="8" spans="1:16" ht="36.6" customHeight="1" x14ac:dyDescent="0.25">
      <c r="A8" s="116"/>
      <c r="B8" s="114"/>
      <c r="C8" s="109"/>
      <c r="D8" s="108"/>
      <c r="E8" s="109"/>
      <c r="F8" s="108"/>
      <c r="G8" s="109"/>
      <c r="H8" s="37" t="s">
        <v>128</v>
      </c>
      <c r="I8" s="38" t="s">
        <v>129</v>
      </c>
      <c r="J8" s="120"/>
      <c r="K8" s="120"/>
      <c r="L8" s="109"/>
      <c r="M8" s="109"/>
      <c r="N8" s="106"/>
      <c r="O8" s="36"/>
    </row>
    <row r="9" spans="1:16" s="34" customFormat="1" ht="15.6" customHeight="1" x14ac:dyDescent="0.25">
      <c r="A9" s="42">
        <v>1</v>
      </c>
      <c r="B9" s="43" t="s">
        <v>81</v>
      </c>
      <c r="C9" s="44" t="s">
        <v>137</v>
      </c>
      <c r="D9" s="43" t="s">
        <v>41</v>
      </c>
      <c r="E9" s="43"/>
      <c r="F9" s="44" t="s">
        <v>134</v>
      </c>
      <c r="G9" s="45" t="s">
        <v>2</v>
      </c>
      <c r="H9" s="42">
        <v>1</v>
      </c>
      <c r="I9" s="42">
        <v>1</v>
      </c>
      <c r="J9" s="42"/>
      <c r="K9" s="46">
        <v>4</v>
      </c>
      <c r="L9" s="45" t="s">
        <v>31</v>
      </c>
      <c r="M9" s="45" t="s">
        <v>26</v>
      </c>
      <c r="N9" s="45" t="s">
        <v>70</v>
      </c>
      <c r="O9" s="98" t="s">
        <v>132</v>
      </c>
    </row>
    <row r="10" spans="1:16" s="34" customFormat="1" ht="15.6" customHeight="1" x14ac:dyDescent="0.25">
      <c r="A10" s="42">
        <v>1</v>
      </c>
      <c r="B10" s="43" t="s">
        <v>82</v>
      </c>
      <c r="C10" s="44" t="s">
        <v>138</v>
      </c>
      <c r="D10" s="43" t="s">
        <v>44</v>
      </c>
      <c r="E10" s="43"/>
      <c r="F10" s="44" t="s">
        <v>134</v>
      </c>
      <c r="G10" s="45" t="s">
        <v>2</v>
      </c>
      <c r="H10" s="42">
        <v>1</v>
      </c>
      <c r="I10" s="42">
        <v>1</v>
      </c>
      <c r="J10" s="42"/>
      <c r="K10" s="46">
        <v>4</v>
      </c>
      <c r="L10" s="45" t="s">
        <v>31</v>
      </c>
      <c r="M10" s="45" t="s">
        <v>26</v>
      </c>
      <c r="N10" s="45" t="s">
        <v>71</v>
      </c>
      <c r="O10" s="98" t="s">
        <v>132</v>
      </c>
    </row>
    <row r="11" spans="1:16" s="34" customFormat="1" ht="15.6" customHeight="1" x14ac:dyDescent="0.25">
      <c r="A11" s="42">
        <v>1</v>
      </c>
      <c r="B11" s="43" t="s">
        <v>83</v>
      </c>
      <c r="C11" s="44" t="s">
        <v>139</v>
      </c>
      <c r="D11" s="43" t="s">
        <v>50</v>
      </c>
      <c r="E11" s="43"/>
      <c r="F11" s="44" t="s">
        <v>153</v>
      </c>
      <c r="G11" s="45" t="s">
        <v>2</v>
      </c>
      <c r="H11" s="42">
        <v>2</v>
      </c>
      <c r="I11" s="42">
        <v>0</v>
      </c>
      <c r="J11" s="42"/>
      <c r="K11" s="46">
        <v>4</v>
      </c>
      <c r="L11" s="45" t="s">
        <v>31</v>
      </c>
      <c r="M11" s="45" t="s">
        <v>26</v>
      </c>
      <c r="N11" s="45"/>
      <c r="O11" s="98" t="s">
        <v>132</v>
      </c>
    </row>
    <row r="12" spans="1:16" s="34" customFormat="1" ht="18" x14ac:dyDescent="0.25">
      <c r="A12" s="42">
        <v>1</v>
      </c>
      <c r="B12" s="43" t="s">
        <v>84</v>
      </c>
      <c r="C12" s="44" t="s">
        <v>140</v>
      </c>
      <c r="D12" s="43" t="s">
        <v>43</v>
      </c>
      <c r="E12" s="43"/>
      <c r="F12" s="44" t="s">
        <v>152</v>
      </c>
      <c r="G12" s="45" t="s">
        <v>2</v>
      </c>
      <c r="H12" s="42">
        <v>1</v>
      </c>
      <c r="I12" s="42">
        <v>1</v>
      </c>
      <c r="J12" s="42"/>
      <c r="K12" s="46">
        <v>3</v>
      </c>
      <c r="L12" s="45" t="s">
        <v>31</v>
      </c>
      <c r="M12" s="45" t="s">
        <v>26</v>
      </c>
      <c r="N12" s="45" t="s">
        <v>72</v>
      </c>
      <c r="O12" s="98" t="s">
        <v>132</v>
      </c>
    </row>
    <row r="13" spans="1:16" s="34" customFormat="1" ht="15.6" customHeight="1" x14ac:dyDescent="0.25">
      <c r="A13" s="42">
        <v>1</v>
      </c>
      <c r="B13" s="43" t="s">
        <v>85</v>
      </c>
      <c r="C13" s="44" t="s">
        <v>141</v>
      </c>
      <c r="D13" s="43" t="s">
        <v>51</v>
      </c>
      <c r="E13" s="43"/>
      <c r="F13" s="44" t="s">
        <v>147</v>
      </c>
      <c r="G13" s="45" t="s">
        <v>39</v>
      </c>
      <c r="H13" s="42">
        <v>1</v>
      </c>
      <c r="I13" s="42">
        <v>2</v>
      </c>
      <c r="J13" s="42"/>
      <c r="K13" s="46">
        <v>5</v>
      </c>
      <c r="L13" s="45" t="s">
        <v>31</v>
      </c>
      <c r="M13" s="45" t="s">
        <v>26</v>
      </c>
      <c r="N13" s="45"/>
      <c r="O13" s="98" t="s">
        <v>132</v>
      </c>
    </row>
    <row r="14" spans="1:16" s="34" customFormat="1" ht="15.6" customHeight="1" x14ac:dyDescent="0.25">
      <c r="A14" s="42">
        <v>1</v>
      </c>
      <c r="B14" s="43" t="s">
        <v>86</v>
      </c>
      <c r="C14" s="44" t="s">
        <v>4</v>
      </c>
      <c r="D14" s="43" t="s">
        <v>52</v>
      </c>
      <c r="E14" s="43"/>
      <c r="F14" s="44" t="s">
        <v>135</v>
      </c>
      <c r="G14" s="45" t="s">
        <v>2</v>
      </c>
      <c r="H14" s="42">
        <v>1</v>
      </c>
      <c r="I14" s="42">
        <v>2</v>
      </c>
      <c r="J14" s="42"/>
      <c r="K14" s="46">
        <v>5</v>
      </c>
      <c r="L14" s="45" t="s">
        <v>31</v>
      </c>
      <c r="M14" s="45" t="s">
        <v>26</v>
      </c>
      <c r="N14" s="45"/>
      <c r="O14" s="98" t="s">
        <v>132</v>
      </c>
    </row>
    <row r="15" spans="1:16" s="34" customFormat="1" ht="15.6" customHeight="1" x14ac:dyDescent="0.25">
      <c r="A15" s="42">
        <v>1</v>
      </c>
      <c r="B15" s="43" t="s">
        <v>87</v>
      </c>
      <c r="C15" s="44" t="s">
        <v>5</v>
      </c>
      <c r="D15" s="43" t="s">
        <v>53</v>
      </c>
      <c r="E15" s="43"/>
      <c r="F15" s="44" t="s">
        <v>6</v>
      </c>
      <c r="G15" s="45" t="s">
        <v>80</v>
      </c>
      <c r="H15" s="42">
        <v>2</v>
      </c>
      <c r="I15" s="42">
        <v>0</v>
      </c>
      <c r="J15" s="42"/>
      <c r="K15" s="46">
        <v>3</v>
      </c>
      <c r="L15" s="45" t="s">
        <v>31</v>
      </c>
      <c r="M15" s="45" t="s">
        <v>26</v>
      </c>
      <c r="N15" s="45"/>
      <c r="O15" s="98" t="s">
        <v>132</v>
      </c>
    </row>
    <row r="16" spans="1:16" s="34" customFormat="1" ht="15.6" customHeight="1" x14ac:dyDescent="0.25">
      <c r="A16" s="42">
        <v>1</v>
      </c>
      <c r="B16" s="43" t="s">
        <v>88</v>
      </c>
      <c r="C16" s="44" t="s">
        <v>142</v>
      </c>
      <c r="D16" s="43" t="s">
        <v>40</v>
      </c>
      <c r="E16" s="43"/>
      <c r="F16" s="44" t="s">
        <v>154</v>
      </c>
      <c r="G16" s="45" t="s">
        <v>80</v>
      </c>
      <c r="H16" s="42">
        <v>0</v>
      </c>
      <c r="I16" s="42">
        <v>2</v>
      </c>
      <c r="J16" s="42"/>
      <c r="K16" s="46">
        <v>3</v>
      </c>
      <c r="L16" s="45" t="s">
        <v>30</v>
      </c>
      <c r="M16" s="45" t="s">
        <v>26</v>
      </c>
      <c r="N16" s="45" t="s">
        <v>73</v>
      </c>
      <c r="O16" s="98" t="s">
        <v>132</v>
      </c>
    </row>
    <row r="17" spans="1:15" s="26" customFormat="1" ht="15.6" customHeight="1" x14ac:dyDescent="0.25">
      <c r="A17" s="47"/>
      <c r="B17" s="48"/>
      <c r="C17" s="48"/>
      <c r="D17" s="48"/>
      <c r="E17" s="48"/>
      <c r="F17" s="48"/>
      <c r="G17" s="49"/>
      <c r="H17" s="50">
        <f>SUM(H9:H16)</f>
        <v>9</v>
      </c>
      <c r="I17" s="50">
        <f>SUM(I9:I16)</f>
        <v>9</v>
      </c>
      <c r="J17" s="50">
        <f>SUM(J9:J16)</f>
        <v>0</v>
      </c>
      <c r="K17" s="51">
        <f>SUM(K9:K16)</f>
        <v>31</v>
      </c>
      <c r="L17" s="52"/>
      <c r="M17" s="52"/>
      <c r="N17" s="49"/>
      <c r="O17" s="98" t="s">
        <v>132</v>
      </c>
    </row>
    <row r="18" spans="1:15" s="26" customFormat="1" ht="24.6" customHeight="1" x14ac:dyDescent="0.25">
      <c r="A18" s="47"/>
      <c r="B18" s="48"/>
      <c r="C18" s="48"/>
      <c r="D18" s="48"/>
      <c r="E18" s="48"/>
      <c r="F18" s="48"/>
      <c r="G18" s="94" t="s">
        <v>0</v>
      </c>
      <c r="H18" s="110">
        <f>SUM(H17:I17)*14</f>
        <v>252</v>
      </c>
      <c r="I18" s="112"/>
      <c r="J18" s="53">
        <f>SUM(J17)</f>
        <v>0</v>
      </c>
      <c r="K18" s="54"/>
      <c r="L18" s="52"/>
      <c r="M18" s="52"/>
      <c r="N18" s="49"/>
      <c r="O18" s="98" t="s">
        <v>132</v>
      </c>
    </row>
    <row r="19" spans="1:15" s="31" customFormat="1" ht="15.6" customHeight="1" x14ac:dyDescent="0.2">
      <c r="A19" s="55">
        <v>2</v>
      </c>
      <c r="B19" s="56" t="s">
        <v>89</v>
      </c>
      <c r="C19" s="56" t="s">
        <v>9</v>
      </c>
      <c r="D19" s="56" t="s">
        <v>54</v>
      </c>
      <c r="E19" s="56"/>
      <c r="F19" s="57" t="s">
        <v>8</v>
      </c>
      <c r="G19" s="58" t="s">
        <v>2</v>
      </c>
      <c r="H19" s="55">
        <v>0</v>
      </c>
      <c r="I19" s="55">
        <v>2</v>
      </c>
      <c r="J19" s="55"/>
      <c r="K19" s="59">
        <v>3</v>
      </c>
      <c r="L19" s="60" t="s">
        <v>30</v>
      </c>
      <c r="M19" s="60" t="s">
        <v>26</v>
      </c>
      <c r="N19" s="58"/>
      <c r="O19" s="98" t="s">
        <v>132</v>
      </c>
    </row>
    <row r="20" spans="1:15" s="31" customFormat="1" ht="15.6" customHeight="1" x14ac:dyDescent="0.2">
      <c r="A20" s="55">
        <v>2</v>
      </c>
      <c r="B20" s="56" t="s">
        <v>90</v>
      </c>
      <c r="C20" s="56" t="s">
        <v>11</v>
      </c>
      <c r="D20" s="61" t="s">
        <v>46</v>
      </c>
      <c r="E20" s="56"/>
      <c r="F20" s="57" t="s">
        <v>151</v>
      </c>
      <c r="G20" s="58" t="s">
        <v>2</v>
      </c>
      <c r="H20" s="55">
        <v>0</v>
      </c>
      <c r="I20" s="55">
        <v>2</v>
      </c>
      <c r="J20" s="55"/>
      <c r="K20" s="59">
        <v>3</v>
      </c>
      <c r="L20" s="60" t="s">
        <v>30</v>
      </c>
      <c r="M20" s="60" t="s">
        <v>26</v>
      </c>
      <c r="N20" s="58" t="s">
        <v>74</v>
      </c>
      <c r="O20" s="98" t="s">
        <v>132</v>
      </c>
    </row>
    <row r="21" spans="1:15" s="31" customFormat="1" ht="15.6" customHeight="1" x14ac:dyDescent="0.2">
      <c r="A21" s="55">
        <v>2</v>
      </c>
      <c r="B21" s="56" t="s">
        <v>91</v>
      </c>
      <c r="C21" s="56" t="s">
        <v>12</v>
      </c>
      <c r="D21" s="56" t="s">
        <v>55</v>
      </c>
      <c r="E21" s="56"/>
      <c r="F21" s="57" t="s">
        <v>8</v>
      </c>
      <c r="G21" s="58" t="s">
        <v>2</v>
      </c>
      <c r="H21" s="55">
        <v>1</v>
      </c>
      <c r="I21" s="55">
        <v>1</v>
      </c>
      <c r="J21" s="55"/>
      <c r="K21" s="59">
        <v>4</v>
      </c>
      <c r="L21" s="60" t="s">
        <v>31</v>
      </c>
      <c r="M21" s="60" t="s">
        <v>26</v>
      </c>
      <c r="N21" s="58"/>
      <c r="O21" s="98" t="s">
        <v>132</v>
      </c>
    </row>
    <row r="22" spans="1:15" s="31" customFormat="1" ht="15.6" customHeight="1" x14ac:dyDescent="0.2">
      <c r="A22" s="55">
        <v>2</v>
      </c>
      <c r="B22" s="56" t="s">
        <v>92</v>
      </c>
      <c r="C22" s="56" t="s">
        <v>15</v>
      </c>
      <c r="D22" s="56" t="s">
        <v>56</v>
      </c>
      <c r="E22" s="56"/>
      <c r="F22" s="57" t="s">
        <v>149</v>
      </c>
      <c r="G22" s="58" t="s">
        <v>2</v>
      </c>
      <c r="H22" s="55">
        <v>0</v>
      </c>
      <c r="I22" s="55">
        <v>2</v>
      </c>
      <c r="J22" s="55"/>
      <c r="K22" s="59">
        <v>4</v>
      </c>
      <c r="L22" s="60" t="s">
        <v>30</v>
      </c>
      <c r="M22" s="60" t="s">
        <v>26</v>
      </c>
      <c r="N22" s="58"/>
      <c r="O22" s="98" t="s">
        <v>132</v>
      </c>
    </row>
    <row r="23" spans="1:15" s="31" customFormat="1" ht="15.6" customHeight="1" x14ac:dyDescent="0.2">
      <c r="A23" s="55">
        <v>2</v>
      </c>
      <c r="B23" s="56" t="s">
        <v>93</v>
      </c>
      <c r="C23" s="56" t="s">
        <v>16</v>
      </c>
      <c r="D23" s="56" t="s">
        <v>57</v>
      </c>
      <c r="E23" s="56"/>
      <c r="F23" s="57" t="s">
        <v>3</v>
      </c>
      <c r="G23" s="58" t="s">
        <v>2</v>
      </c>
      <c r="H23" s="55">
        <v>1</v>
      </c>
      <c r="I23" s="55">
        <v>2</v>
      </c>
      <c r="J23" s="55"/>
      <c r="K23" s="59">
        <v>4</v>
      </c>
      <c r="L23" s="60" t="s">
        <v>30</v>
      </c>
      <c r="M23" s="60" t="s">
        <v>26</v>
      </c>
      <c r="N23" s="58"/>
      <c r="O23" s="98" t="s">
        <v>132</v>
      </c>
    </row>
    <row r="24" spans="1:15" s="31" customFormat="1" ht="15.6" customHeight="1" x14ac:dyDescent="0.2">
      <c r="A24" s="55">
        <v>2</v>
      </c>
      <c r="B24" s="56" t="s">
        <v>94</v>
      </c>
      <c r="C24" s="56" t="s">
        <v>19</v>
      </c>
      <c r="D24" s="56" t="s">
        <v>58</v>
      </c>
      <c r="E24" s="56"/>
      <c r="F24" s="57" t="s">
        <v>151</v>
      </c>
      <c r="G24" s="58" t="s">
        <v>2</v>
      </c>
      <c r="H24" s="55">
        <v>0</v>
      </c>
      <c r="I24" s="55">
        <v>3</v>
      </c>
      <c r="J24" s="55"/>
      <c r="K24" s="59">
        <v>5</v>
      </c>
      <c r="L24" s="60" t="s">
        <v>30</v>
      </c>
      <c r="M24" s="60" t="s">
        <v>26</v>
      </c>
      <c r="N24" s="58"/>
      <c r="O24" s="98" t="s">
        <v>132</v>
      </c>
    </row>
    <row r="25" spans="1:15" s="31" customFormat="1" ht="15.6" customHeight="1" x14ac:dyDescent="0.2">
      <c r="A25" s="55">
        <v>2</v>
      </c>
      <c r="B25" s="56" t="s">
        <v>95</v>
      </c>
      <c r="C25" s="56" t="s">
        <v>21</v>
      </c>
      <c r="D25" s="56" t="s">
        <v>59</v>
      </c>
      <c r="E25" s="56"/>
      <c r="F25" s="57" t="s">
        <v>134</v>
      </c>
      <c r="G25" s="58" t="s">
        <v>80</v>
      </c>
      <c r="H25" s="55">
        <v>0</v>
      </c>
      <c r="I25" s="55">
        <v>2</v>
      </c>
      <c r="J25" s="55"/>
      <c r="K25" s="59">
        <v>3</v>
      </c>
      <c r="L25" s="60" t="s">
        <v>30</v>
      </c>
      <c r="M25" s="60" t="s">
        <v>26</v>
      </c>
      <c r="N25" s="58"/>
      <c r="O25" s="98" t="s">
        <v>132</v>
      </c>
    </row>
    <row r="26" spans="1:15" s="31" customFormat="1" ht="15.6" customHeight="1" x14ac:dyDescent="0.2">
      <c r="A26" s="55">
        <v>2</v>
      </c>
      <c r="B26" s="56" t="s">
        <v>96</v>
      </c>
      <c r="C26" s="56" t="s">
        <v>23</v>
      </c>
      <c r="D26" s="56" t="s">
        <v>60</v>
      </c>
      <c r="E26" s="62" t="s">
        <v>24</v>
      </c>
      <c r="F26" s="57" t="s">
        <v>8</v>
      </c>
      <c r="G26" s="58" t="s">
        <v>2</v>
      </c>
      <c r="H26" s="55">
        <v>1</v>
      </c>
      <c r="I26" s="55">
        <v>1</v>
      </c>
      <c r="J26" s="55"/>
      <c r="K26" s="59">
        <v>3</v>
      </c>
      <c r="L26" s="60" t="s">
        <v>30</v>
      </c>
      <c r="M26" s="60" t="s">
        <v>26</v>
      </c>
      <c r="N26" s="58"/>
      <c r="O26" s="98" t="s">
        <v>132</v>
      </c>
    </row>
    <row r="27" spans="1:15" s="26" customFormat="1" ht="15.6" customHeight="1" x14ac:dyDescent="0.25">
      <c r="A27" s="47"/>
      <c r="B27" s="48"/>
      <c r="C27" s="48"/>
      <c r="D27" s="48"/>
      <c r="E27" s="48"/>
      <c r="F27" s="48"/>
      <c r="G27" s="49"/>
      <c r="H27" s="50">
        <f>SUM(H19:H26)</f>
        <v>3</v>
      </c>
      <c r="I27" s="50">
        <f>SUM(I19:I26)</f>
        <v>15</v>
      </c>
      <c r="J27" s="50">
        <f>SUM(J19:J26)</f>
        <v>0</v>
      </c>
      <c r="K27" s="50">
        <f>SUM(K19:K26)</f>
        <v>29</v>
      </c>
      <c r="L27" s="52"/>
      <c r="M27" s="52"/>
      <c r="N27" s="49"/>
      <c r="O27" s="98" t="s">
        <v>132</v>
      </c>
    </row>
    <row r="28" spans="1:15" s="26" customFormat="1" ht="31.15" customHeight="1" x14ac:dyDescent="0.25">
      <c r="A28" s="47"/>
      <c r="B28" s="48"/>
      <c r="C28" s="48"/>
      <c r="D28" s="48"/>
      <c r="E28" s="48"/>
      <c r="F28" s="48"/>
      <c r="G28" s="94" t="s">
        <v>0</v>
      </c>
      <c r="H28" s="110">
        <f>SUM(H27:I27)*14</f>
        <v>252</v>
      </c>
      <c r="I28" s="112"/>
      <c r="J28" s="53">
        <f>SUM(J27)</f>
        <v>0</v>
      </c>
      <c r="K28" s="50"/>
      <c r="L28" s="52"/>
      <c r="M28" s="52"/>
      <c r="N28" s="49"/>
      <c r="O28" s="98" t="s">
        <v>132</v>
      </c>
    </row>
    <row r="29" spans="1:15" s="31" customFormat="1" ht="15.6" customHeight="1" x14ac:dyDescent="0.2">
      <c r="A29" s="42">
        <v>3</v>
      </c>
      <c r="B29" s="43" t="s">
        <v>97</v>
      </c>
      <c r="C29" s="43" t="s">
        <v>7</v>
      </c>
      <c r="D29" s="43" t="s">
        <v>61</v>
      </c>
      <c r="E29" s="43"/>
      <c r="F29" s="63" t="s">
        <v>8</v>
      </c>
      <c r="G29" s="64" t="s">
        <v>2</v>
      </c>
      <c r="H29" s="42">
        <v>1</v>
      </c>
      <c r="I29" s="42">
        <v>1</v>
      </c>
      <c r="J29" s="42"/>
      <c r="K29" s="46">
        <v>4</v>
      </c>
      <c r="L29" s="65" t="s">
        <v>30</v>
      </c>
      <c r="M29" s="65" t="s">
        <v>26</v>
      </c>
      <c r="N29" s="45"/>
      <c r="O29" s="98" t="s">
        <v>132</v>
      </c>
    </row>
    <row r="30" spans="1:15" s="31" customFormat="1" ht="15.6" customHeight="1" x14ac:dyDescent="0.2">
      <c r="A30" s="42">
        <v>3</v>
      </c>
      <c r="B30" s="43" t="s">
        <v>98</v>
      </c>
      <c r="C30" s="43" t="s">
        <v>10</v>
      </c>
      <c r="D30" s="43" t="s">
        <v>62</v>
      </c>
      <c r="E30" s="43"/>
      <c r="F30" s="63" t="s">
        <v>133</v>
      </c>
      <c r="G30" s="45" t="s">
        <v>39</v>
      </c>
      <c r="H30" s="42">
        <v>0</v>
      </c>
      <c r="I30" s="42">
        <v>2</v>
      </c>
      <c r="J30" s="45"/>
      <c r="K30" s="46">
        <v>3</v>
      </c>
      <c r="L30" s="65" t="s">
        <v>30</v>
      </c>
      <c r="M30" s="65" t="s">
        <v>26</v>
      </c>
      <c r="N30" s="45"/>
      <c r="O30" s="98" t="s">
        <v>132</v>
      </c>
    </row>
    <row r="31" spans="1:15" s="31" customFormat="1" ht="15.6" customHeight="1" x14ac:dyDescent="0.2">
      <c r="A31" s="42">
        <v>3</v>
      </c>
      <c r="B31" s="43" t="s">
        <v>99</v>
      </c>
      <c r="C31" s="43" t="s">
        <v>13</v>
      </c>
      <c r="D31" s="43" t="s">
        <v>63</v>
      </c>
      <c r="E31" s="43"/>
      <c r="F31" s="63" t="s">
        <v>150</v>
      </c>
      <c r="G31" s="64" t="s">
        <v>2</v>
      </c>
      <c r="H31" s="42">
        <v>0</v>
      </c>
      <c r="I31" s="42">
        <v>2</v>
      </c>
      <c r="J31" s="42"/>
      <c r="K31" s="46">
        <v>3</v>
      </c>
      <c r="L31" s="65" t="s">
        <v>30</v>
      </c>
      <c r="M31" s="65" t="s">
        <v>26</v>
      </c>
      <c r="N31" s="45"/>
      <c r="O31" s="98" t="s">
        <v>132</v>
      </c>
    </row>
    <row r="32" spans="1:15" s="31" customFormat="1" ht="15.6" customHeight="1" x14ac:dyDescent="0.2">
      <c r="A32" s="42">
        <v>3</v>
      </c>
      <c r="B32" s="43" t="s">
        <v>100</v>
      </c>
      <c r="C32" s="43" t="s">
        <v>14</v>
      </c>
      <c r="D32" s="43" t="s">
        <v>42</v>
      </c>
      <c r="E32" s="43"/>
      <c r="F32" s="63" t="s">
        <v>153</v>
      </c>
      <c r="G32" s="64" t="s">
        <v>2</v>
      </c>
      <c r="H32" s="42">
        <v>1</v>
      </c>
      <c r="I32" s="42">
        <v>1</v>
      </c>
      <c r="J32" s="42"/>
      <c r="K32" s="46">
        <v>3</v>
      </c>
      <c r="L32" s="65" t="s">
        <v>30</v>
      </c>
      <c r="M32" s="65" t="s">
        <v>26</v>
      </c>
      <c r="N32" s="45" t="s">
        <v>75</v>
      </c>
      <c r="O32" s="98" t="s">
        <v>132</v>
      </c>
    </row>
    <row r="33" spans="1:17" s="31" customFormat="1" ht="15.6" customHeight="1" x14ac:dyDescent="0.2">
      <c r="A33" s="42">
        <v>3</v>
      </c>
      <c r="B33" s="43" t="s">
        <v>101</v>
      </c>
      <c r="C33" s="43" t="s">
        <v>22</v>
      </c>
      <c r="D33" s="43" t="s">
        <v>64</v>
      </c>
      <c r="E33" s="43"/>
      <c r="F33" s="66" t="s">
        <v>6</v>
      </c>
      <c r="G33" s="45" t="s">
        <v>80</v>
      </c>
      <c r="H33" s="42">
        <v>0</v>
      </c>
      <c r="I33" s="42">
        <v>2</v>
      </c>
      <c r="J33" s="42"/>
      <c r="K33" s="46">
        <v>3</v>
      </c>
      <c r="L33" s="65" t="s">
        <v>30</v>
      </c>
      <c r="M33" s="65" t="s">
        <v>26</v>
      </c>
      <c r="N33" s="45"/>
      <c r="O33" s="98" t="s">
        <v>132</v>
      </c>
    </row>
    <row r="34" spans="1:17" s="31" customFormat="1" ht="15.6" customHeight="1" x14ac:dyDescent="0.2">
      <c r="A34" s="42">
        <v>3</v>
      </c>
      <c r="B34" s="43" t="s">
        <v>102</v>
      </c>
      <c r="C34" s="44" t="s">
        <v>17</v>
      </c>
      <c r="D34" s="67" t="s">
        <v>65</v>
      </c>
      <c r="E34" s="67"/>
      <c r="F34" s="66" t="s">
        <v>3</v>
      </c>
      <c r="G34" s="68" t="s">
        <v>2</v>
      </c>
      <c r="H34" s="68">
        <v>0</v>
      </c>
      <c r="I34" s="68">
        <v>2</v>
      </c>
      <c r="J34" s="67"/>
      <c r="K34" s="69">
        <v>4</v>
      </c>
      <c r="L34" s="65" t="s">
        <v>30</v>
      </c>
      <c r="M34" s="65" t="s">
        <v>26</v>
      </c>
      <c r="N34" s="45"/>
      <c r="O34" s="98" t="s">
        <v>132</v>
      </c>
    </row>
    <row r="35" spans="1:17" s="31" customFormat="1" ht="15.6" customHeight="1" x14ac:dyDescent="0.2">
      <c r="A35" s="42">
        <v>3</v>
      </c>
      <c r="B35" s="43" t="s">
        <v>103</v>
      </c>
      <c r="C35" s="63" t="s">
        <v>28</v>
      </c>
      <c r="D35" s="63" t="s">
        <v>29</v>
      </c>
      <c r="E35" s="63"/>
      <c r="F35" s="63" t="s">
        <v>150</v>
      </c>
      <c r="G35" s="64" t="s">
        <v>2</v>
      </c>
      <c r="H35" s="70">
        <v>0</v>
      </c>
      <c r="I35" s="70">
        <v>0</v>
      </c>
      <c r="J35" s="70"/>
      <c r="K35" s="71">
        <v>5</v>
      </c>
      <c r="L35" s="65" t="s">
        <v>30</v>
      </c>
      <c r="M35" s="72" t="s">
        <v>26</v>
      </c>
      <c r="N35" s="45"/>
      <c r="O35" s="98" t="s">
        <v>132</v>
      </c>
    </row>
    <row r="36" spans="1:17" s="31" customFormat="1" ht="15.6" customHeight="1" x14ac:dyDescent="0.2">
      <c r="A36" s="42">
        <v>3</v>
      </c>
      <c r="B36" s="43"/>
      <c r="C36" s="43" t="s">
        <v>32</v>
      </c>
      <c r="D36" s="43"/>
      <c r="E36" s="43"/>
      <c r="F36" s="63"/>
      <c r="G36" s="64" t="s">
        <v>2</v>
      </c>
      <c r="H36" s="42">
        <v>0</v>
      </c>
      <c r="I36" s="42">
        <v>2</v>
      </c>
      <c r="J36" s="42"/>
      <c r="K36" s="46">
        <v>3</v>
      </c>
      <c r="L36" s="65" t="s">
        <v>30</v>
      </c>
      <c r="M36" s="65" t="s">
        <v>27</v>
      </c>
      <c r="N36" s="45"/>
      <c r="O36" s="98" t="s">
        <v>132</v>
      </c>
    </row>
    <row r="37" spans="1:17" s="31" customFormat="1" ht="24" customHeight="1" x14ac:dyDescent="0.2">
      <c r="A37" s="42">
        <v>3</v>
      </c>
      <c r="B37" s="43"/>
      <c r="C37" s="95" t="s">
        <v>131</v>
      </c>
      <c r="D37" s="73"/>
      <c r="E37" s="73"/>
      <c r="F37" s="63"/>
      <c r="G37" s="74"/>
      <c r="H37" s="42">
        <v>0</v>
      </c>
      <c r="I37" s="42">
        <v>2</v>
      </c>
      <c r="J37" s="42"/>
      <c r="K37" s="46">
        <v>3</v>
      </c>
      <c r="L37" s="65" t="s">
        <v>30</v>
      </c>
      <c r="M37" s="65" t="s">
        <v>25</v>
      </c>
      <c r="N37" s="45"/>
      <c r="O37" s="98" t="s">
        <v>132</v>
      </c>
    </row>
    <row r="38" spans="1:17" s="26" customFormat="1" ht="15.6" customHeight="1" x14ac:dyDescent="0.25">
      <c r="A38" s="47"/>
      <c r="B38" s="48"/>
      <c r="C38" s="48"/>
      <c r="D38" s="48"/>
      <c r="E38" s="48"/>
      <c r="F38" s="48"/>
      <c r="G38" s="49"/>
      <c r="H38" s="50">
        <f>SUM(H29:H37)</f>
        <v>2</v>
      </c>
      <c r="I38" s="50">
        <v>14</v>
      </c>
      <c r="J38" s="50">
        <f>SUM(J29:J37)</f>
        <v>0</v>
      </c>
      <c r="K38" s="50">
        <v>31</v>
      </c>
      <c r="L38" s="52"/>
      <c r="M38" s="52"/>
      <c r="N38" s="49"/>
      <c r="O38" s="98" t="s">
        <v>132</v>
      </c>
    </row>
    <row r="39" spans="1:17" s="26" customFormat="1" ht="30" customHeight="1" x14ac:dyDescent="0.25">
      <c r="A39" s="47"/>
      <c r="B39" s="48"/>
      <c r="C39" s="48"/>
      <c r="D39" s="48"/>
      <c r="E39" s="48"/>
      <c r="F39" s="48"/>
      <c r="G39" s="94" t="s">
        <v>0</v>
      </c>
      <c r="H39" s="110">
        <f>SUM(H38:I38)*14</f>
        <v>224</v>
      </c>
      <c r="I39" s="112"/>
      <c r="J39" s="53">
        <f>SUM(J38)</f>
        <v>0</v>
      </c>
      <c r="K39" s="50"/>
      <c r="L39" s="52"/>
      <c r="M39" s="52"/>
      <c r="N39" s="49"/>
      <c r="O39" s="98" t="s">
        <v>132</v>
      </c>
    </row>
    <row r="40" spans="1:17" s="35" customFormat="1" ht="15.6" customHeight="1" x14ac:dyDescent="0.25">
      <c r="A40" s="75">
        <v>4</v>
      </c>
      <c r="B40" s="62" t="s">
        <v>104</v>
      </c>
      <c r="C40" s="76" t="s">
        <v>143</v>
      </c>
      <c r="D40" s="62" t="s">
        <v>66</v>
      </c>
      <c r="E40" s="75"/>
      <c r="F40" s="62" t="s">
        <v>150</v>
      </c>
      <c r="G40" s="75" t="s">
        <v>2</v>
      </c>
      <c r="H40" s="77">
        <v>0</v>
      </c>
      <c r="I40" s="75">
        <v>2</v>
      </c>
      <c r="J40" s="77"/>
      <c r="K40" s="75">
        <v>5</v>
      </c>
      <c r="L40" s="77" t="s">
        <v>30</v>
      </c>
      <c r="M40" s="75" t="s">
        <v>26</v>
      </c>
      <c r="N40" s="77"/>
      <c r="O40" s="98" t="s">
        <v>132</v>
      </c>
      <c r="Q40" s="33"/>
    </row>
    <row r="41" spans="1:17" s="35" customFormat="1" ht="15.6" customHeight="1" x14ac:dyDescent="0.25">
      <c r="A41" s="75">
        <v>4</v>
      </c>
      <c r="B41" s="62" t="s">
        <v>105</v>
      </c>
      <c r="C41" s="76" t="s">
        <v>33</v>
      </c>
      <c r="D41" s="62" t="s">
        <v>34</v>
      </c>
      <c r="E41" s="75"/>
      <c r="F41" s="62" t="s">
        <v>150</v>
      </c>
      <c r="G41" s="75" t="s">
        <v>2</v>
      </c>
      <c r="H41" s="77">
        <v>0</v>
      </c>
      <c r="I41" s="75">
        <v>0</v>
      </c>
      <c r="J41" s="77"/>
      <c r="K41" s="75">
        <v>5</v>
      </c>
      <c r="L41" s="77" t="s">
        <v>30</v>
      </c>
      <c r="M41" s="75" t="s">
        <v>26</v>
      </c>
      <c r="N41" s="77"/>
      <c r="O41" s="98" t="s">
        <v>132</v>
      </c>
    </row>
    <row r="42" spans="1:17" s="35" customFormat="1" ht="18" x14ac:dyDescent="0.25">
      <c r="A42" s="75">
        <v>4</v>
      </c>
      <c r="B42" s="62" t="s">
        <v>106</v>
      </c>
      <c r="C42" s="76" t="s">
        <v>35</v>
      </c>
      <c r="D42" s="62" t="s">
        <v>36</v>
      </c>
      <c r="E42" s="75" t="s">
        <v>37</v>
      </c>
      <c r="F42" s="62" t="s">
        <v>150</v>
      </c>
      <c r="G42" s="75" t="s">
        <v>2</v>
      </c>
      <c r="H42" s="77"/>
      <c r="I42" s="75"/>
      <c r="J42" s="77">
        <v>120</v>
      </c>
      <c r="K42" s="75">
        <v>10</v>
      </c>
      <c r="L42" s="77" t="s">
        <v>30</v>
      </c>
      <c r="M42" s="75" t="s">
        <v>26</v>
      </c>
      <c r="N42" s="77"/>
      <c r="O42" s="98" t="s">
        <v>132</v>
      </c>
    </row>
    <row r="43" spans="1:17" s="35" customFormat="1" ht="15.6" customHeight="1" x14ac:dyDescent="0.25">
      <c r="A43" s="75">
        <v>4</v>
      </c>
      <c r="B43" s="62"/>
      <c r="C43" s="76" t="s">
        <v>32</v>
      </c>
      <c r="D43" s="62"/>
      <c r="E43" s="75"/>
      <c r="F43" s="62"/>
      <c r="G43" s="75" t="s">
        <v>2</v>
      </c>
      <c r="H43" s="77">
        <v>0</v>
      </c>
      <c r="I43" s="75">
        <v>2</v>
      </c>
      <c r="J43" s="77"/>
      <c r="K43" s="75">
        <v>3</v>
      </c>
      <c r="L43" s="77" t="s">
        <v>30</v>
      </c>
      <c r="M43" s="75" t="s">
        <v>27</v>
      </c>
      <c r="N43" s="77"/>
      <c r="O43" s="98" t="s">
        <v>132</v>
      </c>
    </row>
    <row r="44" spans="1:17" s="35" customFormat="1" ht="15.6" customHeight="1" x14ac:dyDescent="0.25">
      <c r="A44" s="75">
        <v>4</v>
      </c>
      <c r="B44" s="62"/>
      <c r="C44" s="76" t="s">
        <v>32</v>
      </c>
      <c r="D44" s="62"/>
      <c r="E44" s="75"/>
      <c r="F44" s="62"/>
      <c r="G44" s="75" t="s">
        <v>2</v>
      </c>
      <c r="H44" s="77">
        <v>0</v>
      </c>
      <c r="I44" s="75">
        <v>2</v>
      </c>
      <c r="J44" s="77"/>
      <c r="K44" s="75">
        <v>3</v>
      </c>
      <c r="L44" s="77" t="s">
        <v>30</v>
      </c>
      <c r="M44" s="75" t="s">
        <v>27</v>
      </c>
      <c r="N44" s="77"/>
      <c r="O44" s="98" t="s">
        <v>132</v>
      </c>
    </row>
    <row r="45" spans="1:17" s="32" customFormat="1" ht="24" customHeight="1" x14ac:dyDescent="0.2">
      <c r="A45" s="78"/>
      <c r="B45" s="79"/>
      <c r="C45" s="80" t="s">
        <v>131</v>
      </c>
      <c r="D45" s="81"/>
      <c r="E45" s="78"/>
      <c r="F45" s="81"/>
      <c r="G45" s="75"/>
      <c r="H45" s="77">
        <v>0</v>
      </c>
      <c r="I45" s="75">
        <v>2</v>
      </c>
      <c r="J45" s="77"/>
      <c r="K45" s="75">
        <v>3</v>
      </c>
      <c r="L45" s="77" t="s">
        <v>30</v>
      </c>
      <c r="M45" s="75" t="s">
        <v>25</v>
      </c>
      <c r="N45" s="82"/>
      <c r="O45" s="98" t="s">
        <v>132</v>
      </c>
    </row>
    <row r="46" spans="1:17" s="27" customFormat="1" ht="18" x14ac:dyDescent="0.25">
      <c r="A46" s="83"/>
      <c r="B46" s="84"/>
      <c r="C46" s="84"/>
      <c r="D46" s="84"/>
      <c r="E46" s="84"/>
      <c r="F46" s="84"/>
      <c r="G46" s="85"/>
      <c r="H46" s="86">
        <f>SUM(H40:H45)</f>
        <v>0</v>
      </c>
      <c r="I46" s="86">
        <v>8</v>
      </c>
      <c r="J46" s="86">
        <f>SUM(J40:J45)</f>
        <v>120</v>
      </c>
      <c r="K46" s="86">
        <v>29</v>
      </c>
      <c r="L46" s="87"/>
      <c r="M46" s="87"/>
      <c r="N46" s="85"/>
      <c r="O46" s="98" t="s">
        <v>132</v>
      </c>
    </row>
    <row r="47" spans="1:17" s="27" customFormat="1" ht="18" x14ac:dyDescent="0.25">
      <c r="A47" s="83"/>
      <c r="B47" s="84"/>
      <c r="C47" s="84"/>
      <c r="D47" s="84"/>
      <c r="E47" s="84"/>
      <c r="F47" s="84"/>
      <c r="G47" s="85"/>
      <c r="H47" s="86"/>
      <c r="I47" s="86"/>
      <c r="J47" s="86"/>
      <c r="K47" s="86"/>
      <c r="L47" s="87"/>
      <c r="M47" s="87"/>
      <c r="N47" s="85"/>
      <c r="O47" s="98" t="s">
        <v>132</v>
      </c>
    </row>
    <row r="48" spans="1:17" s="27" customFormat="1" ht="25.5" x14ac:dyDescent="0.25">
      <c r="A48" s="83"/>
      <c r="B48" s="84"/>
      <c r="C48" s="84"/>
      <c r="D48" s="84"/>
      <c r="E48" s="84"/>
      <c r="F48" s="84"/>
      <c r="G48" s="94" t="s">
        <v>0</v>
      </c>
      <c r="H48" s="110">
        <f>SUM(H46:I46)*14</f>
        <v>112</v>
      </c>
      <c r="I48" s="111"/>
      <c r="J48" s="53">
        <f>SUM(J46)</f>
        <v>120</v>
      </c>
      <c r="K48" s="86"/>
      <c r="L48" s="87"/>
      <c r="M48" s="87"/>
      <c r="N48" s="85"/>
      <c r="O48" s="98" t="s">
        <v>132</v>
      </c>
    </row>
    <row r="49" spans="1:15" s="6" customFormat="1" ht="16.899999999999999" customHeight="1" x14ac:dyDescent="0.2">
      <c r="A49" s="3"/>
      <c r="B49" s="1"/>
      <c r="C49" s="2"/>
      <c r="D49" s="1"/>
      <c r="E49" s="1"/>
      <c r="F49" s="1"/>
      <c r="G49" s="5"/>
      <c r="H49" s="3"/>
      <c r="I49" s="3"/>
      <c r="J49" s="3"/>
      <c r="K49" s="4"/>
      <c r="L49" s="5"/>
      <c r="M49" s="5"/>
      <c r="N49" s="5"/>
      <c r="O49" s="98" t="s">
        <v>132</v>
      </c>
    </row>
    <row r="50" spans="1:15" s="6" customFormat="1" ht="15.6" customHeight="1" x14ac:dyDescent="0.2">
      <c r="A50" s="88" t="s">
        <v>38</v>
      </c>
      <c r="B50" s="89"/>
      <c r="C50" s="90"/>
      <c r="D50" s="1"/>
      <c r="E50" s="1"/>
      <c r="F50" s="1"/>
      <c r="G50" s="5"/>
      <c r="H50" s="3"/>
      <c r="I50" s="3"/>
      <c r="J50" s="3"/>
      <c r="K50" s="4"/>
      <c r="L50" s="5"/>
      <c r="M50" s="5"/>
      <c r="N50" s="5"/>
      <c r="O50" s="98" t="s">
        <v>132</v>
      </c>
    </row>
    <row r="51" spans="1:15" s="30" customFormat="1" ht="15.6" customHeight="1" x14ac:dyDescent="0.2">
      <c r="A51" s="42">
        <v>3</v>
      </c>
      <c r="B51" s="43" t="s">
        <v>107</v>
      </c>
      <c r="C51" s="43" t="s">
        <v>48</v>
      </c>
      <c r="D51" s="43" t="s">
        <v>47</v>
      </c>
      <c r="E51" s="43"/>
      <c r="F51" s="63" t="s">
        <v>8</v>
      </c>
      <c r="G51" s="64" t="s">
        <v>2</v>
      </c>
      <c r="H51" s="42">
        <v>0</v>
      </c>
      <c r="I51" s="42">
        <v>2</v>
      </c>
      <c r="J51" s="42"/>
      <c r="K51" s="46">
        <v>3</v>
      </c>
      <c r="L51" s="65" t="s">
        <v>30</v>
      </c>
      <c r="M51" s="65" t="s">
        <v>27</v>
      </c>
      <c r="N51" s="91" t="s">
        <v>76</v>
      </c>
      <c r="O51" s="98" t="s">
        <v>132</v>
      </c>
    </row>
    <row r="52" spans="1:15" s="30" customFormat="1" ht="15.6" customHeight="1" x14ac:dyDescent="0.2">
      <c r="A52" s="42">
        <v>3</v>
      </c>
      <c r="B52" s="43" t="s">
        <v>108</v>
      </c>
      <c r="C52" s="73" t="s">
        <v>144</v>
      </c>
      <c r="D52" s="92" t="s">
        <v>49</v>
      </c>
      <c r="E52" s="43" t="s">
        <v>88</v>
      </c>
      <c r="F52" s="63" t="s">
        <v>8</v>
      </c>
      <c r="G52" s="64" t="s">
        <v>2</v>
      </c>
      <c r="H52" s="42">
        <v>0</v>
      </c>
      <c r="I52" s="42">
        <v>2</v>
      </c>
      <c r="J52" s="42"/>
      <c r="K52" s="46">
        <v>3</v>
      </c>
      <c r="L52" s="65" t="s">
        <v>30</v>
      </c>
      <c r="M52" s="65" t="s">
        <v>27</v>
      </c>
      <c r="N52" s="5" t="s">
        <v>77</v>
      </c>
      <c r="O52" s="98" t="s">
        <v>132</v>
      </c>
    </row>
    <row r="53" spans="1:15" s="30" customFormat="1" ht="15.6" customHeight="1" x14ac:dyDescent="0.2">
      <c r="A53" s="93">
        <v>4</v>
      </c>
      <c r="B53" s="43" t="s">
        <v>109</v>
      </c>
      <c r="C53" s="66" t="s">
        <v>18</v>
      </c>
      <c r="D53" s="66" t="s">
        <v>67</v>
      </c>
      <c r="E53" s="67"/>
      <c r="F53" s="66" t="s">
        <v>135</v>
      </c>
      <c r="G53" s="68" t="s">
        <v>2</v>
      </c>
      <c r="H53" s="68">
        <v>0</v>
      </c>
      <c r="I53" s="68">
        <v>2</v>
      </c>
      <c r="J53" s="66"/>
      <c r="K53" s="69">
        <v>3</v>
      </c>
      <c r="L53" s="65" t="s">
        <v>30</v>
      </c>
      <c r="M53" s="65" t="s">
        <v>27</v>
      </c>
      <c r="N53" s="5"/>
      <c r="O53" s="98" t="s">
        <v>132</v>
      </c>
    </row>
    <row r="54" spans="1:15" s="30" customFormat="1" ht="15.6" customHeight="1" x14ac:dyDescent="0.2">
      <c r="A54" s="93">
        <v>4</v>
      </c>
      <c r="B54" s="43" t="s">
        <v>110</v>
      </c>
      <c r="C54" s="66" t="s">
        <v>145</v>
      </c>
      <c r="D54" s="66" t="s">
        <v>68</v>
      </c>
      <c r="E54" s="67"/>
      <c r="F54" s="66" t="s">
        <v>150</v>
      </c>
      <c r="G54" s="68" t="s">
        <v>2</v>
      </c>
      <c r="H54" s="68">
        <v>0</v>
      </c>
      <c r="I54" s="68">
        <v>2</v>
      </c>
      <c r="J54" s="66"/>
      <c r="K54" s="69">
        <v>3</v>
      </c>
      <c r="L54" s="65" t="s">
        <v>30</v>
      </c>
      <c r="M54" s="65" t="s">
        <v>27</v>
      </c>
      <c r="N54" s="5"/>
      <c r="O54" s="98" t="s">
        <v>132</v>
      </c>
    </row>
    <row r="55" spans="1:15" s="30" customFormat="1" ht="15.6" customHeight="1" x14ac:dyDescent="0.2">
      <c r="A55" s="93">
        <v>4</v>
      </c>
      <c r="B55" s="43" t="s">
        <v>111</v>
      </c>
      <c r="C55" s="66" t="s">
        <v>20</v>
      </c>
      <c r="D55" s="66" t="s">
        <v>69</v>
      </c>
      <c r="E55" s="67"/>
      <c r="F55" s="63" t="s">
        <v>153</v>
      </c>
      <c r="G55" s="68" t="s">
        <v>2</v>
      </c>
      <c r="H55" s="68">
        <v>0</v>
      </c>
      <c r="I55" s="68">
        <v>2</v>
      </c>
      <c r="J55" s="66"/>
      <c r="K55" s="69">
        <v>3</v>
      </c>
      <c r="L55" s="65" t="s">
        <v>30</v>
      </c>
      <c r="M55" s="65" t="s">
        <v>27</v>
      </c>
      <c r="N55" s="5" t="s">
        <v>78</v>
      </c>
      <c r="O55" s="98" t="s">
        <v>132</v>
      </c>
    </row>
    <row r="56" spans="1:15" s="30" customFormat="1" ht="15.6" customHeight="1" x14ac:dyDescent="0.2">
      <c r="A56" s="93">
        <v>4</v>
      </c>
      <c r="B56" s="43" t="s">
        <v>112</v>
      </c>
      <c r="C56" s="66" t="s">
        <v>146</v>
      </c>
      <c r="D56" s="66" t="s">
        <v>45</v>
      </c>
      <c r="E56" s="67"/>
      <c r="F56" s="63" t="s">
        <v>153</v>
      </c>
      <c r="G56" s="68" t="s">
        <v>2</v>
      </c>
      <c r="H56" s="68">
        <v>0</v>
      </c>
      <c r="I56" s="68">
        <v>2</v>
      </c>
      <c r="J56" s="66"/>
      <c r="K56" s="69">
        <v>3</v>
      </c>
      <c r="L56" s="65" t="s">
        <v>30</v>
      </c>
      <c r="M56" s="65" t="s">
        <v>27</v>
      </c>
      <c r="N56" s="5" t="s">
        <v>79</v>
      </c>
      <c r="O56" s="98" t="s">
        <v>132</v>
      </c>
    </row>
  </sheetData>
  <autoFilter ref="A8:Q46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8:I48"/>
    <mergeCell ref="H39:I39"/>
    <mergeCell ref="H18:I18"/>
    <mergeCell ref="H28:I28"/>
  </mergeCells>
  <phoneticPr fontId="4" type="noConversion"/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4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2021-06-28T08:39:13Z</cp:lastPrinted>
  <dcterms:created xsi:type="dcterms:W3CDTF">2016-09-01T14:49:18Z</dcterms:created>
  <dcterms:modified xsi:type="dcterms:W3CDTF">2025-06-20T08:04:52Z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