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Repülési szakmérnök\"/>
    </mc:Choice>
  </mc:AlternateContent>
  <bookViews>
    <workbookView xWindow="0" yWindow="0" windowWidth="19200" windowHeight="7050"/>
  </bookViews>
  <sheets>
    <sheet name="Repülési szakmérnök" sheetId="7" r:id="rId1"/>
  </sheets>
  <definedNames>
    <definedName name="_xlnm._FilterDatabase" localSheetId="0" hidden="1">'Repülési szakmérnök'!$A$4:$N$39</definedName>
    <definedName name="_xlnm.Print_Area" localSheetId="0">'Repülési szakmérnök'!$A$1:$N$51</definedName>
  </definedNames>
  <calcPr calcId="162913"/>
</workbook>
</file>

<file path=xl/calcChain.xml><?xml version="1.0" encoding="utf-8"?>
<calcChain xmlns="http://schemas.openxmlformats.org/spreadsheetml/2006/main">
  <c r="K50" i="7" l="1"/>
  <c r="I50" i="7"/>
  <c r="H50" i="7"/>
  <c r="J49" i="7"/>
  <c r="J48" i="7"/>
  <c r="J47" i="7"/>
  <c r="J46" i="7"/>
  <c r="J45" i="7"/>
  <c r="J44" i="7"/>
  <c r="J43" i="7"/>
  <c r="J42" i="7"/>
  <c r="K40" i="7"/>
  <c r="I40" i="7"/>
  <c r="H40" i="7"/>
  <c r="J39" i="7"/>
  <c r="J38" i="7"/>
  <c r="J37" i="7"/>
  <c r="J36" i="7"/>
  <c r="J35" i="7"/>
  <c r="J34" i="7"/>
  <c r="J33" i="7"/>
  <c r="J32" i="7"/>
  <c r="K30" i="7"/>
  <c r="I30" i="7"/>
  <c r="H30" i="7"/>
  <c r="J29" i="7"/>
  <c r="J28" i="7"/>
  <c r="J27" i="7"/>
  <c r="J26" i="7"/>
  <c r="J25" i="7"/>
  <c r="J24" i="7"/>
  <c r="J23" i="7"/>
  <c r="K21" i="7"/>
  <c r="I21" i="7"/>
  <c r="H21" i="7"/>
  <c r="J20" i="7"/>
  <c r="J19" i="7"/>
  <c r="J18" i="7"/>
  <c r="J17" i="7"/>
  <c r="J16" i="7"/>
  <c r="J15" i="7"/>
  <c r="J14" i="7"/>
  <c r="J13" i="7"/>
  <c r="J12" i="7"/>
  <c r="J11" i="7"/>
  <c r="J10" i="7"/>
  <c r="M5" i="7" l="1"/>
  <c r="J30" i="7"/>
  <c r="J31" i="7" s="1"/>
  <c r="M6" i="7"/>
  <c r="H31" i="7"/>
  <c r="J50" i="7"/>
  <c r="J51" i="7" s="1"/>
  <c r="H51" i="7"/>
  <c r="J21" i="7"/>
  <c r="J22" i="7" s="1"/>
  <c r="H22" i="7"/>
  <c r="J40" i="7"/>
  <c r="J41" i="7" s="1"/>
  <c r="H41" i="7"/>
  <c r="M4" i="7" l="1"/>
</calcChain>
</file>

<file path=xl/sharedStrings.xml><?xml version="1.0" encoding="utf-8"?>
<sst xmlns="http://schemas.openxmlformats.org/spreadsheetml/2006/main" count="284" uniqueCount="148">
  <si>
    <t>K</t>
  </si>
  <si>
    <t>Gy</t>
  </si>
  <si>
    <t xml:space="preserve">Féléves óraszám: </t>
  </si>
  <si>
    <t>Szakmai angol I.</t>
  </si>
  <si>
    <t>Szakmai angol II.</t>
  </si>
  <si>
    <t>Szakmai angol III.</t>
  </si>
  <si>
    <t>Szakmai angol IV.</t>
  </si>
  <si>
    <t>English for Professional Purposes I.</t>
  </si>
  <si>
    <t>English for Professional Purposes II.</t>
  </si>
  <si>
    <t>English for Professional Purposes III.</t>
  </si>
  <si>
    <t>English for Professional Purposes IV.</t>
  </si>
  <si>
    <t>Repülési gyakorlat I.</t>
  </si>
  <si>
    <t>Flight Practice I.</t>
  </si>
  <si>
    <t>Repülési gyakorlat II.</t>
  </si>
  <si>
    <t>Repülési gyakorlat III.</t>
  </si>
  <si>
    <t>Operations Procedures</t>
  </si>
  <si>
    <t>Dr. Urbán István</t>
  </si>
  <si>
    <t>Repüléselmélet I.</t>
  </si>
  <si>
    <t>Repüléselmélet II.</t>
  </si>
  <si>
    <t>Theory of Flight II.</t>
  </si>
  <si>
    <t>Flight Practice II.</t>
  </si>
  <si>
    <t>Flight Practice III.</t>
  </si>
  <si>
    <t>Szak megnevezése: Repülési szakmérnök szakirányú továbbképzési szak</t>
  </si>
  <si>
    <t>Repülőgép építés alapjai</t>
  </si>
  <si>
    <t>Légijármű általános ismeretek</t>
  </si>
  <si>
    <t>Repülőgép típusismeret</t>
  </si>
  <si>
    <t>VFR kommunikáció, av.english</t>
  </si>
  <si>
    <t>VFR navigáció</t>
  </si>
  <si>
    <t>Önálló projektfeladat</t>
  </si>
  <si>
    <t>Repülőgép hajtóművek</t>
  </si>
  <si>
    <t xml:space="preserve">IFR navigáció </t>
  </si>
  <si>
    <t>Elektromosságtan, elektronika</t>
  </si>
  <si>
    <t>Rg. műszerek és elektr. ber.</t>
  </si>
  <si>
    <t>Teljesítményszámítás</t>
  </si>
  <si>
    <t>Tömeg és kiegyensúlyozás</t>
  </si>
  <si>
    <t>Repüléstervezés és ellenőrzés</t>
  </si>
  <si>
    <t>IFR kommunikáció</t>
  </si>
  <si>
    <t>Repülőgép sárkányszerkezetek és rendszerek</t>
  </si>
  <si>
    <t>Légijárművek üzemeltetési eljárásai (OPS)</t>
  </si>
  <si>
    <t>Szakdolgozat</t>
  </si>
  <si>
    <t>Többhajtóműves repülés</t>
  </si>
  <si>
    <t>Többpilótás repülés</t>
  </si>
  <si>
    <t>Sugárhajtóműves repülés</t>
  </si>
  <si>
    <t>Thesis</t>
  </si>
  <si>
    <t>Airplane Instruments and Apparatus</t>
  </si>
  <si>
    <t>Power Plants</t>
  </si>
  <si>
    <t xml:space="preserve">Szelestey Gyula </t>
  </si>
  <si>
    <t xml:space="preserve">Dr. Szilágyi Dénes </t>
  </si>
  <si>
    <t xml:space="preserve">Fejesné Sándor Valéria </t>
  </si>
  <si>
    <t>Rozgonyi László</t>
  </si>
  <si>
    <t xml:space="preserve">Végh Dávid </t>
  </si>
  <si>
    <t xml:space="preserve">Dr. Csiky Nándor </t>
  </si>
  <si>
    <t xml:space="preserve">Bujdosó László </t>
  </si>
  <si>
    <t xml:space="preserve">Dr. Gáti Balázs </t>
  </si>
  <si>
    <t xml:space="preserve">Dr. Sikolya László </t>
  </si>
  <si>
    <t>Theory of Flight I.</t>
  </si>
  <si>
    <t>Emberi teljesítmények és korlátai</t>
  </si>
  <si>
    <t>Human Performances and Limitation</t>
  </si>
  <si>
    <t>Emberi teljesítőképesség</t>
  </si>
  <si>
    <t xml:space="preserve">Aircraft construction basics </t>
  </si>
  <si>
    <t>Aircraft General Knowledge</t>
  </si>
  <si>
    <t>Aircraft type rating</t>
  </si>
  <si>
    <t>VFR Communications</t>
  </si>
  <si>
    <t>General Navigation</t>
  </si>
  <si>
    <t>Human Performance</t>
  </si>
  <si>
    <t>Stand-alone project work</t>
  </si>
  <si>
    <t xml:space="preserve">Radio Navigation </t>
  </si>
  <si>
    <t>Performance Analysis</t>
  </si>
  <si>
    <t>Mass &amp; Balance</t>
  </si>
  <si>
    <t>Flight Planning and Mionitoring</t>
  </si>
  <si>
    <t>IFR Communications</t>
  </si>
  <si>
    <t>Airframes and Systems</t>
  </si>
  <si>
    <t>Multi-engine flight</t>
  </si>
  <si>
    <t>Multi-Crew Flight</t>
  </si>
  <si>
    <t>Jet Engine Flight</t>
  </si>
  <si>
    <t>Flight Performances and Planning</t>
  </si>
  <si>
    <t>Repülési teljesítmény és tervezés</t>
  </si>
  <si>
    <t>Electrics and Electronics</t>
  </si>
  <si>
    <t>Félév / Semester</t>
  </si>
  <si>
    <t>Tantárgy kódja / Course code</t>
  </si>
  <si>
    <t>Tantárgy neve / Course name</t>
  </si>
  <si>
    <t>Tantárgy angol neve / Course name in English</t>
  </si>
  <si>
    <t>Előfeltétel / Prerequisite course</t>
  </si>
  <si>
    <t>Tantárgyfelelős / Course coordinator</t>
  </si>
  <si>
    <t>Tantárgy-felelős intézet kódja / Code of the responsible institute</t>
  </si>
  <si>
    <t>Heti óraszám / Number of lessons per week</t>
  </si>
  <si>
    <t>Elmélet /
Theory</t>
  </si>
  <si>
    <t>Gyakorlat /
Practise</t>
  </si>
  <si>
    <t>Szakmai gyakorlat féléves óraszáma / Number of hours of the professional practise in the semester</t>
  </si>
  <si>
    <t>Kredit / Course Credit number</t>
  </si>
  <si>
    <t>Félévi köv. / Requirement</t>
  </si>
  <si>
    <t xml:space="preserve"> Tantárgy típusa / Course type</t>
  </si>
  <si>
    <t>Ekvivalencia / Equivalency</t>
  </si>
  <si>
    <t>Képzés óraszáma / Number of training hours:</t>
  </si>
  <si>
    <t>Kredit / Credit:</t>
  </si>
  <si>
    <t>Szakmai gyak. órasz. / Number of hours of the professional practise:</t>
  </si>
  <si>
    <t>Name of the programme: Aviation engineer postgraduate course</t>
  </si>
  <si>
    <t>MAI</t>
  </si>
  <si>
    <t>A</t>
  </si>
  <si>
    <t>B</t>
  </si>
  <si>
    <t>C</t>
  </si>
  <si>
    <t>IOVK</t>
  </si>
  <si>
    <t>RM1101</t>
  </si>
  <si>
    <t>RM1103</t>
  </si>
  <si>
    <t>RM1104</t>
  </si>
  <si>
    <t>RM1105</t>
  </si>
  <si>
    <t>RM1107</t>
  </si>
  <si>
    <t>RM1108</t>
  </si>
  <si>
    <t>RM1109</t>
  </si>
  <si>
    <t>RM1110</t>
  </si>
  <si>
    <t>RM1111</t>
  </si>
  <si>
    <t>RM1112</t>
  </si>
  <si>
    <t>RM1201</t>
  </si>
  <si>
    <t>RM1202</t>
  </si>
  <si>
    <t>RM1205</t>
  </si>
  <si>
    <t>RM1206</t>
  </si>
  <si>
    <t>RM1207</t>
  </si>
  <si>
    <t>RM1208</t>
  </si>
  <si>
    <t>RM1206, RM1207</t>
  </si>
  <si>
    <t>RM1202, RM1205</t>
  </si>
  <si>
    <t>RM1203, RM1206</t>
  </si>
  <si>
    <t>RM1301</t>
  </si>
  <si>
    <t>RM1302</t>
  </si>
  <si>
    <t>RM1303</t>
  </si>
  <si>
    <t>RM1304</t>
  </si>
  <si>
    <t>RM1305</t>
  </si>
  <si>
    <t>RM1306</t>
  </si>
  <si>
    <t>RM1307</t>
  </si>
  <si>
    <t>RM1308</t>
  </si>
  <si>
    <t>RM1204, RM1306</t>
  </si>
  <si>
    <t>RM1202, RM1304</t>
  </si>
  <si>
    <t>RM1401</t>
  </si>
  <si>
    <t>RM1402</t>
  </si>
  <si>
    <t>RM1403</t>
  </si>
  <si>
    <t>RM1404</t>
  </si>
  <si>
    <t>RM1405</t>
  </si>
  <si>
    <t>RM1406</t>
  </si>
  <si>
    <t>RM1407</t>
  </si>
  <si>
    <t>RM1408</t>
  </si>
  <si>
    <t>Szakfelelős / Programme coordinator: Dr. Gáti Balázs</t>
  </si>
  <si>
    <t>Légijog</t>
  </si>
  <si>
    <t xml:space="preserve">Air Law </t>
  </si>
  <si>
    <t>RM1209</t>
  </si>
  <si>
    <t>Repülésmeteorológia</t>
  </si>
  <si>
    <t>Aviation Meteorology</t>
  </si>
  <si>
    <t>RM1113</t>
  </si>
  <si>
    <t>2025. szeptemberétől / from September 2025</t>
  </si>
  <si>
    <t>RM1114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</si>
</sst>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6795556505021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2">
    <xf numFmtId="0" fontId="0" fillId="0" borderId="0" xfId="0"/>
    <xf numFmtId="0" fontId="4" fillId="2" borderId="5" xfId="0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/>
    <xf numFmtId="1" fontId="5" fillId="0" borderId="7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left"/>
    </xf>
    <xf numFmtId="1" fontId="4" fillId="0" borderId="5" xfId="0" applyNumberFormat="1" applyFont="1" applyFill="1" applyBorder="1" applyAlignment="1">
      <alignment horizontal="center"/>
    </xf>
    <xf numFmtId="1" fontId="5" fillId="0" borderId="5" xfId="0" applyNumberFormat="1" applyFont="1" applyFill="1" applyBorder="1" applyAlignment="1">
      <alignment horizontal="left"/>
    </xf>
    <xf numFmtId="1" fontId="5" fillId="0" borderId="5" xfId="0" applyNumberFormat="1" applyFont="1" applyFill="1" applyBorder="1" applyAlignment="1">
      <alignment horizontal="right"/>
    </xf>
    <xf numFmtId="1" fontId="5" fillId="0" borderId="7" xfId="0" applyNumberFormat="1" applyFont="1" applyFill="1" applyBorder="1" applyAlignment="1">
      <alignment horizontal="center"/>
    </xf>
    <xf numFmtId="1" fontId="3" fillId="7" borderId="12" xfId="0" applyNumberFormat="1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center" wrapText="1"/>
    </xf>
    <xf numFmtId="0" fontId="3" fillId="7" borderId="13" xfId="0" applyFont="1" applyFill="1" applyBorder="1" applyAlignment="1">
      <alignment horizontal="center" vertical="center"/>
    </xf>
    <xf numFmtId="0" fontId="3" fillId="7" borderId="1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" fontId="3" fillId="6" borderId="15" xfId="0" applyNumberFormat="1" applyFont="1" applyFill="1" applyBorder="1" applyAlignment="1">
      <alignment vertical="center" wrapText="1"/>
    </xf>
    <xf numFmtId="1" fontId="3" fillId="6" borderId="13" xfId="0" applyNumberFormat="1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left" vertical="center" wrapText="1"/>
    </xf>
    <xf numFmtId="0" fontId="3" fillId="6" borderId="13" xfId="0" applyFont="1" applyFill="1" applyBorder="1" applyAlignment="1">
      <alignment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/>
    </xf>
    <xf numFmtId="0" fontId="3" fillId="6" borderId="1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1" fontId="3" fillId="8" borderId="12" xfId="0" applyNumberFormat="1" applyFont="1" applyFill="1" applyBorder="1" applyAlignment="1">
      <alignment horizontal="center" vertical="center" wrapText="1"/>
    </xf>
    <xf numFmtId="1" fontId="3" fillId="8" borderId="13" xfId="0" applyNumberFormat="1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justify" vertical="center" wrapText="1"/>
    </xf>
    <xf numFmtId="0" fontId="3" fillId="8" borderId="13" xfId="0" applyFont="1" applyFill="1" applyBorder="1" applyAlignment="1">
      <alignment vertical="center" wrapText="1"/>
    </xf>
    <xf numFmtId="0" fontId="3" fillId="8" borderId="13" xfId="0" applyFont="1" applyFill="1" applyBorder="1" applyAlignment="1">
      <alignment horizontal="left" vertical="center" wrapText="1"/>
    </xf>
    <xf numFmtId="0" fontId="3" fillId="8" borderId="13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vertical="center" wrapText="1"/>
    </xf>
    <xf numFmtId="0" fontId="3" fillId="8" borderId="14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justify" vertical="center" wrapText="1"/>
    </xf>
    <xf numFmtId="0" fontId="3" fillId="7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8" borderId="12" xfId="0" applyFont="1" applyFill="1" applyBorder="1" applyAlignment="1">
      <alignment horizontal="center" vertical="center"/>
    </xf>
    <xf numFmtId="0" fontId="3" fillId="8" borderId="1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horizontal="center" vertical="center"/>
    </xf>
    <xf numFmtId="1" fontId="3" fillId="7" borderId="21" xfId="0" applyNumberFormat="1" applyFont="1" applyFill="1" applyBorder="1" applyAlignment="1">
      <alignment horizontal="center" vertical="center" wrapText="1"/>
    </xf>
    <xf numFmtId="1" fontId="3" fillId="7" borderId="22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left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right"/>
    </xf>
    <xf numFmtId="1" fontId="4" fillId="0" borderId="5" xfId="0" applyNumberFormat="1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wrapText="1"/>
    </xf>
    <xf numFmtId="0" fontId="3" fillId="2" borderId="5" xfId="0" applyFont="1" applyFill="1" applyBorder="1" applyAlignment="1">
      <alignment horizontal="right"/>
    </xf>
    <xf numFmtId="1" fontId="3" fillId="0" borderId="5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5" xfId="0" applyFont="1" applyBorder="1" applyAlignment="1"/>
    <xf numFmtId="0" fontId="3" fillId="0" borderId="7" xfId="0" applyFont="1" applyFill="1" applyBorder="1" applyAlignment="1">
      <alignment horizontal="left"/>
    </xf>
    <xf numFmtId="0" fontId="3" fillId="0" borderId="0" xfId="0" applyFont="1"/>
    <xf numFmtId="0" fontId="3" fillId="0" borderId="0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wrapText="1"/>
    </xf>
    <xf numFmtId="1" fontId="6" fillId="0" borderId="5" xfId="0" applyNumberFormat="1" applyFont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9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6" fillId="0" borderId="5" xfId="0" applyFont="1" applyBorder="1" applyAlignment="1">
      <alignment wrapText="1"/>
    </xf>
    <xf numFmtId="0" fontId="6" fillId="0" borderId="5" xfId="0" applyFont="1" applyBorder="1" applyAlignment="1">
      <alignment horizontal="right"/>
    </xf>
    <xf numFmtId="1" fontId="6" fillId="0" borderId="5" xfId="0" applyNumberFormat="1" applyFont="1" applyBorder="1" applyAlignment="1">
      <alignment horizontal="right"/>
    </xf>
    <xf numFmtId="1" fontId="3" fillId="0" borderId="5" xfId="0" applyNumberFormat="1" applyFont="1" applyFill="1" applyBorder="1" applyAlignment="1">
      <alignment horizontal="center" wrapText="1"/>
    </xf>
    <xf numFmtId="0" fontId="6" fillId="0" borderId="5" xfId="0" applyFont="1" applyBorder="1" applyAlignment="1"/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3" fillId="0" borderId="13" xfId="0" applyFont="1" applyFill="1" applyBorder="1" applyAlignment="1">
      <alignment horizontal="justify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7" fillId="4" borderId="20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20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horizontal="center" wrapText="1"/>
    </xf>
    <xf numFmtId="0" fontId="3" fillId="0" borderId="8" xfId="0" applyFont="1" applyFill="1" applyBorder="1" applyAlignment="1">
      <alignment horizontal="center" wrapText="1"/>
    </xf>
    <xf numFmtId="0" fontId="3" fillId="0" borderId="9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3" fillId="0" borderId="0" xfId="0" applyFont="1" applyAlignment="1">
      <alignment horizontal="left" wrapText="1"/>
    </xf>
    <xf numFmtId="0" fontId="3" fillId="2" borderId="5" xfId="0" applyFont="1" applyFill="1" applyBorder="1" applyAlignment="1">
      <alignment vertical="center" wrapText="1"/>
    </xf>
    <xf numFmtId="0" fontId="3" fillId="2" borderId="1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" fontId="3" fillId="0" borderId="13" xfId="0" applyNumberFormat="1" applyFont="1" applyFill="1" applyBorder="1" applyAlignment="1">
      <alignment horizontal="center" vertical="center" wrapText="1"/>
    </xf>
    <xf numFmtId="1" fontId="3" fillId="7" borderId="1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6" xfId="0" applyFont="1" applyFill="1" applyBorder="1" applyAlignment="1">
      <alignment horizontal="left" wrapText="1"/>
    </xf>
    <xf numFmtId="0" fontId="6" fillId="0" borderId="5" xfId="0" applyFont="1" applyFill="1" applyBorder="1" applyAlignment="1">
      <alignment horizontal="left" wrapText="1"/>
    </xf>
    <xf numFmtId="1" fontId="7" fillId="4" borderId="20" xfId="0" applyNumberFormat="1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/>
    </xf>
  </cellXfs>
  <cellStyles count="3">
    <cellStyle name="Normál" xfId="0" builtinId="0"/>
    <cellStyle name="Normál 2" xfId="1"/>
    <cellStyle name="Normál 2 2" xfId="2"/>
  </cellStyles>
  <dxfs count="0"/>
  <tableStyles count="0" defaultTableStyle="TableStyleMedium9" defaultPivotStyle="PivotStyleLight16"/>
  <colors>
    <mruColors>
      <color rgb="FFC5D9F1"/>
      <color rgb="FFEBFFEB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697</xdr:rowOff>
    </xdr:from>
    <xdr:to>
      <xdr:col>2</xdr:col>
      <xdr:colOff>707837</xdr:colOff>
      <xdr:row>5</xdr:row>
      <xdr:rowOff>135590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D6DDC27C-EB9E-488B-AECA-528E4B33C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97"/>
          <a:ext cx="2243043" cy="919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zoomScaleNormal="100" zoomScaleSheetLayoutView="50" workbookViewId="0">
      <selection activeCell="K16" sqref="K16"/>
    </sheetView>
  </sheetViews>
  <sheetFormatPr defaultColWidth="9.28515625" defaultRowHeight="12" x14ac:dyDescent="0.2"/>
  <cols>
    <col min="1" max="1" width="8.5703125" style="94" customWidth="1"/>
    <col min="2" max="2" width="14.42578125" style="94" customWidth="1"/>
    <col min="3" max="3" width="32.7109375" style="95" customWidth="1"/>
    <col min="4" max="4" width="30.42578125" style="95" customWidth="1"/>
    <col min="5" max="5" width="19.7109375" style="119" customWidth="1"/>
    <col min="6" max="6" width="23.7109375" style="95" customWidth="1"/>
    <col min="7" max="7" width="14" style="95" customWidth="1"/>
    <col min="8" max="8" width="10.5703125" style="96" customWidth="1"/>
    <col min="9" max="9" width="9.28515625" style="96" customWidth="1"/>
    <col min="10" max="10" width="14.28515625" style="96" customWidth="1"/>
    <col min="11" max="11" width="11.42578125" style="94" customWidth="1"/>
    <col min="12" max="12" width="10.7109375" style="94" customWidth="1"/>
    <col min="13" max="13" width="9.28515625" style="94" customWidth="1"/>
    <col min="14" max="14" width="17.28515625" style="94" customWidth="1"/>
    <col min="15" max="16384" width="9.28515625" style="58"/>
  </cols>
  <sheetData>
    <row r="1" spans="1:18" x14ac:dyDescent="0.2">
      <c r="A1" s="53"/>
      <c r="B1" s="53"/>
      <c r="C1" s="103"/>
      <c r="D1" s="123" t="s">
        <v>22</v>
      </c>
      <c r="E1" s="124"/>
      <c r="F1" s="124"/>
      <c r="G1" s="124"/>
      <c r="H1" s="102" t="s">
        <v>139</v>
      </c>
      <c r="I1" s="54"/>
      <c r="J1" s="55"/>
      <c r="K1" s="56"/>
      <c r="L1" s="56"/>
      <c r="M1" s="56"/>
      <c r="N1" s="57"/>
    </row>
    <row r="2" spans="1:18" s="65" customFormat="1" x14ac:dyDescent="0.2">
      <c r="A2" s="59"/>
      <c r="B2" s="59"/>
      <c r="C2" s="59"/>
      <c r="D2" s="128" t="s">
        <v>96</v>
      </c>
      <c r="E2" s="128"/>
      <c r="F2" s="128"/>
      <c r="G2" s="129"/>
      <c r="H2" s="60"/>
      <c r="I2" s="52"/>
      <c r="J2" s="52"/>
      <c r="K2" s="61"/>
      <c r="L2" s="62"/>
      <c r="M2" s="63"/>
      <c r="N2" s="64"/>
    </row>
    <row r="3" spans="1:18" s="65" customFormat="1" x14ac:dyDescent="0.2">
      <c r="A3" s="66"/>
      <c r="B3" s="66"/>
      <c r="C3" s="104"/>
      <c r="D3" s="67"/>
      <c r="E3" s="105"/>
      <c r="F3" s="106"/>
      <c r="G3" s="106"/>
      <c r="H3" s="60"/>
      <c r="I3" s="52"/>
      <c r="J3" s="52"/>
      <c r="K3" s="61"/>
      <c r="L3" s="68"/>
      <c r="M3" s="69"/>
      <c r="N3" s="70"/>
    </row>
    <row r="4" spans="1:18" s="65" customFormat="1" x14ac:dyDescent="0.2">
      <c r="A4" s="71"/>
      <c r="B4" s="71"/>
      <c r="C4" s="107"/>
      <c r="D4" s="72"/>
      <c r="E4" s="125"/>
      <c r="F4" s="125"/>
      <c r="G4" s="125"/>
      <c r="H4" s="2" t="s">
        <v>93</v>
      </c>
      <c r="I4" s="2"/>
      <c r="M4" s="3">
        <f>(H22+H31+H41+H51)</f>
        <v>1590</v>
      </c>
    </row>
    <row r="5" spans="1:18" s="65" customFormat="1" x14ac:dyDescent="0.2">
      <c r="A5" s="66"/>
      <c r="B5" s="66"/>
      <c r="C5" s="104"/>
      <c r="D5" s="73"/>
      <c r="E5" s="125"/>
      <c r="F5" s="125"/>
      <c r="G5" s="125"/>
      <c r="H5" s="4" t="s">
        <v>94</v>
      </c>
      <c r="I5" s="5"/>
      <c r="M5" s="3">
        <f>(K21+K30+K40+K50)</f>
        <v>118</v>
      </c>
    </row>
    <row r="6" spans="1:18" s="65" customFormat="1" ht="12.75" customHeight="1" x14ac:dyDescent="0.2">
      <c r="A6" s="74"/>
      <c r="B6" s="74"/>
      <c r="C6" s="108"/>
      <c r="D6" s="73"/>
      <c r="E6" s="109"/>
      <c r="F6" s="106"/>
      <c r="G6" s="106"/>
      <c r="H6" s="6" t="s">
        <v>95</v>
      </c>
      <c r="I6" s="7"/>
      <c r="M6" s="8">
        <f>(J28+J33+J43)</f>
        <v>400</v>
      </c>
    </row>
    <row r="7" spans="1:18" s="65" customFormat="1" ht="12.75" customHeight="1" x14ac:dyDescent="0.2">
      <c r="A7" s="75" t="s">
        <v>146</v>
      </c>
      <c r="B7" s="76"/>
      <c r="C7" s="110"/>
      <c r="D7" s="77"/>
      <c r="E7" s="111"/>
      <c r="F7" s="112"/>
      <c r="G7" s="112"/>
      <c r="H7" s="78"/>
      <c r="I7" s="79"/>
      <c r="J7" s="79"/>
      <c r="K7" s="80"/>
      <c r="L7" s="69"/>
      <c r="M7" s="81"/>
      <c r="N7" s="70"/>
      <c r="O7" s="58"/>
      <c r="P7" s="58"/>
      <c r="Q7" s="58"/>
      <c r="R7" s="58"/>
    </row>
    <row r="8" spans="1:18" s="99" customFormat="1" ht="36.75" customHeight="1" x14ac:dyDescent="0.2">
      <c r="A8" s="126" t="s">
        <v>78</v>
      </c>
      <c r="B8" s="127" t="s">
        <v>79</v>
      </c>
      <c r="C8" s="127" t="s">
        <v>80</v>
      </c>
      <c r="D8" s="127" t="s">
        <v>81</v>
      </c>
      <c r="E8" s="127" t="s">
        <v>82</v>
      </c>
      <c r="F8" s="127" t="s">
        <v>83</v>
      </c>
      <c r="G8" s="127" t="s">
        <v>84</v>
      </c>
      <c r="H8" s="127" t="s">
        <v>85</v>
      </c>
      <c r="I8" s="127"/>
      <c r="J8" s="126" t="s">
        <v>88</v>
      </c>
      <c r="K8" s="126" t="s">
        <v>89</v>
      </c>
      <c r="L8" s="127" t="s">
        <v>90</v>
      </c>
      <c r="M8" s="127" t="s">
        <v>91</v>
      </c>
      <c r="N8" s="130" t="s">
        <v>92</v>
      </c>
      <c r="O8" s="98"/>
    </row>
    <row r="9" spans="1:18" s="99" customFormat="1" ht="65.25" customHeight="1" x14ac:dyDescent="0.2">
      <c r="A9" s="126"/>
      <c r="B9" s="127"/>
      <c r="C9" s="127"/>
      <c r="D9" s="127"/>
      <c r="E9" s="127"/>
      <c r="F9" s="127"/>
      <c r="G9" s="127"/>
      <c r="H9" s="100" t="s">
        <v>86</v>
      </c>
      <c r="I9" s="101" t="s">
        <v>87</v>
      </c>
      <c r="J9" s="126"/>
      <c r="K9" s="126"/>
      <c r="L9" s="127"/>
      <c r="M9" s="127"/>
      <c r="N9" s="130"/>
    </row>
    <row r="10" spans="1:18" s="82" customFormat="1" x14ac:dyDescent="0.2">
      <c r="A10" s="47">
        <v>1</v>
      </c>
      <c r="B10" s="48" t="s">
        <v>102</v>
      </c>
      <c r="C10" s="49" t="s">
        <v>23</v>
      </c>
      <c r="D10" s="113" t="s">
        <v>59</v>
      </c>
      <c r="E10" s="114"/>
      <c r="F10" s="113" t="s">
        <v>46</v>
      </c>
      <c r="G10" s="120" t="s">
        <v>97</v>
      </c>
      <c r="H10" s="50">
        <v>14</v>
      </c>
      <c r="I10" s="50">
        <v>14</v>
      </c>
      <c r="J10" s="50">
        <f>(H10+I10)</f>
        <v>28</v>
      </c>
      <c r="K10" s="50">
        <v>2</v>
      </c>
      <c r="L10" s="50" t="s">
        <v>1</v>
      </c>
      <c r="M10" s="50" t="s">
        <v>98</v>
      </c>
      <c r="N10" s="51"/>
    </row>
    <row r="11" spans="1:18" s="82" customFormat="1" x14ac:dyDescent="0.2">
      <c r="A11" s="47">
        <v>1</v>
      </c>
      <c r="B11" s="48" t="s">
        <v>147</v>
      </c>
      <c r="C11" s="49" t="s">
        <v>24</v>
      </c>
      <c r="D11" s="113" t="s">
        <v>60</v>
      </c>
      <c r="E11" s="114"/>
      <c r="F11" s="113" t="s">
        <v>46</v>
      </c>
      <c r="G11" s="120" t="s">
        <v>97</v>
      </c>
      <c r="H11" s="50">
        <v>28</v>
      </c>
      <c r="I11" s="50">
        <v>14</v>
      </c>
      <c r="J11" s="50">
        <f t="shared" ref="J11:J20" si="0">(H11+I11)</f>
        <v>42</v>
      </c>
      <c r="K11" s="50">
        <v>4</v>
      </c>
      <c r="L11" s="50" t="s">
        <v>1</v>
      </c>
      <c r="M11" s="50" t="s">
        <v>98</v>
      </c>
      <c r="N11" s="51"/>
    </row>
    <row r="12" spans="1:18" s="82" customFormat="1" x14ac:dyDescent="0.2">
      <c r="A12" s="47">
        <v>1</v>
      </c>
      <c r="B12" s="48" t="s">
        <v>104</v>
      </c>
      <c r="C12" s="49" t="s">
        <v>17</v>
      </c>
      <c r="D12" s="14" t="s">
        <v>55</v>
      </c>
      <c r="E12" s="114"/>
      <c r="F12" s="113" t="s">
        <v>46</v>
      </c>
      <c r="G12" s="120" t="s">
        <v>97</v>
      </c>
      <c r="H12" s="50">
        <v>42</v>
      </c>
      <c r="I12" s="50">
        <v>14</v>
      </c>
      <c r="J12" s="50">
        <f t="shared" si="0"/>
        <v>56</v>
      </c>
      <c r="K12" s="50">
        <v>4</v>
      </c>
      <c r="L12" s="50" t="s">
        <v>0</v>
      </c>
      <c r="M12" s="50" t="s">
        <v>98</v>
      </c>
      <c r="N12" s="51"/>
    </row>
    <row r="13" spans="1:18" s="82" customFormat="1" x14ac:dyDescent="0.2">
      <c r="A13" s="47">
        <v>1</v>
      </c>
      <c r="B13" s="48" t="s">
        <v>105</v>
      </c>
      <c r="C13" s="49" t="s">
        <v>76</v>
      </c>
      <c r="D13" s="113" t="s">
        <v>75</v>
      </c>
      <c r="E13" s="114"/>
      <c r="F13" s="113" t="s">
        <v>47</v>
      </c>
      <c r="G13" s="120" t="s">
        <v>97</v>
      </c>
      <c r="H13" s="50">
        <v>28</v>
      </c>
      <c r="I13" s="50">
        <v>14</v>
      </c>
      <c r="J13" s="50">
        <f t="shared" si="0"/>
        <v>42</v>
      </c>
      <c r="K13" s="50">
        <v>3</v>
      </c>
      <c r="L13" s="50" t="s">
        <v>1</v>
      </c>
      <c r="M13" s="50" t="s">
        <v>98</v>
      </c>
      <c r="N13" s="51"/>
    </row>
    <row r="14" spans="1:18" s="82" customFormat="1" x14ac:dyDescent="0.2">
      <c r="A14" s="47">
        <v>1</v>
      </c>
      <c r="B14" s="48" t="s">
        <v>145</v>
      </c>
      <c r="C14" s="49" t="s">
        <v>143</v>
      </c>
      <c r="D14" s="113" t="s">
        <v>144</v>
      </c>
      <c r="E14" s="114"/>
      <c r="F14" s="113" t="s">
        <v>48</v>
      </c>
      <c r="G14" s="120" t="s">
        <v>97</v>
      </c>
      <c r="H14" s="50">
        <v>42</v>
      </c>
      <c r="I14" s="50">
        <v>14</v>
      </c>
      <c r="J14" s="50">
        <f t="shared" si="0"/>
        <v>56</v>
      </c>
      <c r="K14" s="50">
        <v>5</v>
      </c>
      <c r="L14" s="50" t="s">
        <v>0</v>
      </c>
      <c r="M14" s="50" t="s">
        <v>98</v>
      </c>
      <c r="N14" s="51"/>
    </row>
    <row r="15" spans="1:18" s="82" customFormat="1" x14ac:dyDescent="0.2">
      <c r="A15" s="47">
        <v>1</v>
      </c>
      <c r="B15" s="48" t="s">
        <v>106</v>
      </c>
      <c r="C15" s="49" t="s">
        <v>25</v>
      </c>
      <c r="D15" s="113" t="s">
        <v>61</v>
      </c>
      <c r="E15" s="114"/>
      <c r="F15" s="113" t="s">
        <v>49</v>
      </c>
      <c r="G15" s="120" t="s">
        <v>97</v>
      </c>
      <c r="H15" s="50">
        <v>14</v>
      </c>
      <c r="I15" s="50">
        <v>14</v>
      </c>
      <c r="J15" s="50">
        <f t="shared" si="0"/>
        <v>28</v>
      </c>
      <c r="K15" s="50">
        <v>2</v>
      </c>
      <c r="L15" s="50" t="s">
        <v>1</v>
      </c>
      <c r="M15" s="50" t="s">
        <v>98</v>
      </c>
      <c r="N15" s="51"/>
    </row>
    <row r="16" spans="1:18" s="82" customFormat="1" x14ac:dyDescent="0.2">
      <c r="A16" s="47">
        <v>1</v>
      </c>
      <c r="B16" s="48" t="s">
        <v>107</v>
      </c>
      <c r="C16" s="49" t="s">
        <v>26</v>
      </c>
      <c r="D16" s="113" t="s">
        <v>62</v>
      </c>
      <c r="E16" s="114"/>
      <c r="F16" s="113" t="s">
        <v>49</v>
      </c>
      <c r="G16" s="120" t="s">
        <v>97</v>
      </c>
      <c r="H16" s="50">
        <v>0</v>
      </c>
      <c r="I16" s="50">
        <v>28</v>
      </c>
      <c r="J16" s="50">
        <f t="shared" si="0"/>
        <v>28</v>
      </c>
      <c r="K16" s="50">
        <v>2</v>
      </c>
      <c r="L16" s="50" t="s">
        <v>1</v>
      </c>
      <c r="M16" s="50" t="s">
        <v>98</v>
      </c>
      <c r="N16" s="51"/>
    </row>
    <row r="17" spans="1:16" s="82" customFormat="1" x14ac:dyDescent="0.2">
      <c r="A17" s="47">
        <v>1</v>
      </c>
      <c r="B17" s="48" t="s">
        <v>108</v>
      </c>
      <c r="C17" s="49" t="s">
        <v>27</v>
      </c>
      <c r="D17" s="113" t="s">
        <v>63</v>
      </c>
      <c r="E17" s="114"/>
      <c r="F17" s="113" t="s">
        <v>16</v>
      </c>
      <c r="G17" s="120" t="s">
        <v>97</v>
      </c>
      <c r="H17" s="50">
        <v>42</v>
      </c>
      <c r="I17" s="50">
        <v>42</v>
      </c>
      <c r="J17" s="50">
        <f t="shared" si="0"/>
        <v>84</v>
      </c>
      <c r="K17" s="50">
        <v>5</v>
      </c>
      <c r="L17" s="50" t="s">
        <v>0</v>
      </c>
      <c r="M17" s="50" t="s">
        <v>98</v>
      </c>
      <c r="N17" s="51"/>
    </row>
    <row r="18" spans="1:16" s="82" customFormat="1" ht="13.5" customHeight="1" x14ac:dyDescent="0.2">
      <c r="A18" s="47">
        <v>1</v>
      </c>
      <c r="B18" s="48" t="s">
        <v>109</v>
      </c>
      <c r="C18" s="49" t="s">
        <v>58</v>
      </c>
      <c r="D18" s="14" t="s">
        <v>64</v>
      </c>
      <c r="E18" s="114"/>
      <c r="F18" s="113" t="s">
        <v>50</v>
      </c>
      <c r="G18" s="120" t="s">
        <v>97</v>
      </c>
      <c r="H18" s="50">
        <v>14</v>
      </c>
      <c r="I18" s="50">
        <v>0</v>
      </c>
      <c r="J18" s="50">
        <f t="shared" si="0"/>
        <v>14</v>
      </c>
      <c r="K18" s="50">
        <v>1</v>
      </c>
      <c r="L18" s="50" t="s">
        <v>1</v>
      </c>
      <c r="M18" s="50" t="s">
        <v>98</v>
      </c>
      <c r="N18" s="51"/>
    </row>
    <row r="19" spans="1:16" s="82" customFormat="1" x14ac:dyDescent="0.2">
      <c r="A19" s="47">
        <v>1</v>
      </c>
      <c r="B19" s="48" t="s">
        <v>110</v>
      </c>
      <c r="C19" s="49" t="s">
        <v>28</v>
      </c>
      <c r="D19" s="113" t="s">
        <v>65</v>
      </c>
      <c r="E19" s="114"/>
      <c r="F19" s="113" t="s">
        <v>46</v>
      </c>
      <c r="G19" s="120" t="s">
        <v>97</v>
      </c>
      <c r="H19" s="50">
        <v>0</v>
      </c>
      <c r="I19" s="50">
        <v>0</v>
      </c>
      <c r="J19" s="50">
        <f t="shared" si="0"/>
        <v>0</v>
      </c>
      <c r="K19" s="50">
        <v>2</v>
      </c>
      <c r="L19" s="50" t="s">
        <v>1</v>
      </c>
      <c r="M19" s="50" t="s">
        <v>98</v>
      </c>
      <c r="N19" s="51"/>
    </row>
    <row r="20" spans="1:16" s="82" customFormat="1" x14ac:dyDescent="0.2">
      <c r="A20" s="9">
        <v>1</v>
      </c>
      <c r="B20" s="48" t="s">
        <v>111</v>
      </c>
      <c r="C20" s="14" t="s">
        <v>3</v>
      </c>
      <c r="D20" s="10" t="s">
        <v>7</v>
      </c>
      <c r="E20" s="115"/>
      <c r="F20" s="116" t="s">
        <v>51</v>
      </c>
      <c r="G20" s="17" t="s">
        <v>101</v>
      </c>
      <c r="H20" s="15">
        <v>0</v>
      </c>
      <c r="I20" s="15">
        <v>28</v>
      </c>
      <c r="J20" s="50">
        <f t="shared" si="0"/>
        <v>28</v>
      </c>
      <c r="K20" s="12">
        <v>2</v>
      </c>
      <c r="L20" s="50" t="s">
        <v>1</v>
      </c>
      <c r="M20" s="12" t="s">
        <v>99</v>
      </c>
      <c r="N20" s="16"/>
    </row>
    <row r="21" spans="1:16" s="82" customFormat="1" x14ac:dyDescent="0.2">
      <c r="A21" s="18"/>
      <c r="B21" s="19"/>
      <c r="C21" s="20"/>
      <c r="D21" s="21"/>
      <c r="E21" s="21"/>
      <c r="F21" s="20"/>
      <c r="G21" s="22"/>
      <c r="H21" s="23">
        <f>SUM(H10:H20)</f>
        <v>224</v>
      </c>
      <c r="I21" s="24">
        <f>SUM(I10:I20)</f>
        <v>182</v>
      </c>
      <c r="J21" s="24">
        <f>SUM(J10:J20)</f>
        <v>406</v>
      </c>
      <c r="K21" s="24">
        <f>SUM(K10:K20)</f>
        <v>32</v>
      </c>
      <c r="L21" s="22"/>
      <c r="M21" s="22"/>
      <c r="N21" s="25"/>
    </row>
    <row r="22" spans="1:16" s="82" customFormat="1" ht="24" x14ac:dyDescent="0.2">
      <c r="A22" s="26"/>
      <c r="B22" s="27"/>
      <c r="C22" s="20"/>
      <c r="D22" s="22"/>
      <c r="E22" s="21"/>
      <c r="F22" s="22"/>
      <c r="G22" s="28" t="s">
        <v>2</v>
      </c>
      <c r="H22" s="131">
        <f>(H21+I21)</f>
        <v>406</v>
      </c>
      <c r="I22" s="131"/>
      <c r="J22" s="46">
        <f>SUM(J21)</f>
        <v>406</v>
      </c>
      <c r="K22" s="23"/>
      <c r="L22" s="22"/>
      <c r="M22" s="22"/>
      <c r="N22" s="25"/>
    </row>
    <row r="23" spans="1:16" s="82" customFormat="1" x14ac:dyDescent="0.2">
      <c r="A23" s="29">
        <v>2</v>
      </c>
      <c r="B23" s="34" t="s">
        <v>112</v>
      </c>
      <c r="C23" s="33" t="s">
        <v>4</v>
      </c>
      <c r="D23" s="32" t="s">
        <v>8</v>
      </c>
      <c r="E23" s="34" t="s">
        <v>111</v>
      </c>
      <c r="F23" s="33" t="s">
        <v>51</v>
      </c>
      <c r="G23" s="34" t="s">
        <v>101</v>
      </c>
      <c r="H23" s="35">
        <v>0</v>
      </c>
      <c r="I23" s="35">
        <v>28</v>
      </c>
      <c r="J23" s="35">
        <f>(H23+I23)</f>
        <v>28</v>
      </c>
      <c r="K23" s="34">
        <v>2</v>
      </c>
      <c r="L23" s="34" t="s">
        <v>1</v>
      </c>
      <c r="M23" s="35" t="s">
        <v>99</v>
      </c>
      <c r="N23" s="37"/>
      <c r="O23" s="83"/>
      <c r="P23" s="83"/>
    </row>
    <row r="24" spans="1:16" s="82" customFormat="1" x14ac:dyDescent="0.2">
      <c r="A24" s="29">
        <v>2</v>
      </c>
      <c r="B24" s="34" t="s">
        <v>113</v>
      </c>
      <c r="C24" s="33" t="s">
        <v>18</v>
      </c>
      <c r="D24" s="32" t="s">
        <v>19</v>
      </c>
      <c r="E24" s="34" t="s">
        <v>104</v>
      </c>
      <c r="F24" s="33" t="s">
        <v>46</v>
      </c>
      <c r="G24" s="34" t="s">
        <v>97</v>
      </c>
      <c r="H24" s="34">
        <v>28</v>
      </c>
      <c r="I24" s="34">
        <v>0</v>
      </c>
      <c r="J24" s="35">
        <f t="shared" ref="J24:J29" si="1">(H24+I24)</f>
        <v>28</v>
      </c>
      <c r="K24" s="34">
        <v>3</v>
      </c>
      <c r="L24" s="34" t="s">
        <v>0</v>
      </c>
      <c r="M24" s="35" t="s">
        <v>99</v>
      </c>
      <c r="N24" s="37"/>
      <c r="O24" s="83"/>
      <c r="P24" s="83"/>
    </row>
    <row r="25" spans="1:16" s="82" customFormat="1" x14ac:dyDescent="0.2">
      <c r="A25" s="29">
        <v>2</v>
      </c>
      <c r="B25" s="34" t="s">
        <v>142</v>
      </c>
      <c r="C25" s="31" t="s">
        <v>140</v>
      </c>
      <c r="D25" s="32" t="s">
        <v>141</v>
      </c>
      <c r="E25" s="30"/>
      <c r="F25" s="33" t="s">
        <v>53</v>
      </c>
      <c r="G25" s="34" t="s">
        <v>97</v>
      </c>
      <c r="H25" s="34">
        <v>42</v>
      </c>
      <c r="I25" s="34">
        <v>0</v>
      </c>
      <c r="J25" s="35">
        <f t="shared" si="1"/>
        <v>42</v>
      </c>
      <c r="K25" s="34">
        <v>4</v>
      </c>
      <c r="L25" s="34" t="s">
        <v>0</v>
      </c>
      <c r="M25" s="35" t="s">
        <v>99</v>
      </c>
      <c r="N25" s="36"/>
    </row>
    <row r="26" spans="1:16" s="82" customFormat="1" x14ac:dyDescent="0.2">
      <c r="A26" s="29">
        <v>2</v>
      </c>
      <c r="B26" s="34" t="s">
        <v>114</v>
      </c>
      <c r="C26" s="31" t="s">
        <v>29</v>
      </c>
      <c r="D26" s="32" t="s">
        <v>45</v>
      </c>
      <c r="E26" s="30" t="s">
        <v>103</v>
      </c>
      <c r="F26" s="33" t="s">
        <v>53</v>
      </c>
      <c r="G26" s="34" t="s">
        <v>97</v>
      </c>
      <c r="H26" s="34">
        <v>42</v>
      </c>
      <c r="I26" s="34">
        <v>14</v>
      </c>
      <c r="J26" s="35">
        <f t="shared" si="1"/>
        <v>56</v>
      </c>
      <c r="K26" s="34">
        <v>5</v>
      </c>
      <c r="L26" s="34" t="s">
        <v>0</v>
      </c>
      <c r="M26" s="35" t="s">
        <v>99</v>
      </c>
      <c r="N26" s="36"/>
    </row>
    <row r="27" spans="1:16" s="82" customFormat="1" x14ac:dyDescent="0.2">
      <c r="A27" s="29">
        <v>2</v>
      </c>
      <c r="B27" s="34" t="s">
        <v>115</v>
      </c>
      <c r="C27" s="31" t="s">
        <v>30</v>
      </c>
      <c r="D27" s="32" t="s">
        <v>66</v>
      </c>
      <c r="E27" s="30" t="s">
        <v>108</v>
      </c>
      <c r="F27" s="33" t="s">
        <v>16</v>
      </c>
      <c r="G27" s="34" t="s">
        <v>97</v>
      </c>
      <c r="H27" s="34">
        <v>42</v>
      </c>
      <c r="I27" s="34">
        <v>42</v>
      </c>
      <c r="J27" s="35">
        <f t="shared" si="1"/>
        <v>84</v>
      </c>
      <c r="K27" s="34">
        <v>6</v>
      </c>
      <c r="L27" s="34" t="s">
        <v>0</v>
      </c>
      <c r="M27" s="35" t="s">
        <v>99</v>
      </c>
      <c r="N27" s="36"/>
    </row>
    <row r="28" spans="1:16" s="82" customFormat="1" ht="12.75" customHeight="1" x14ac:dyDescent="0.2">
      <c r="A28" s="29">
        <v>2</v>
      </c>
      <c r="B28" s="34" t="s">
        <v>116</v>
      </c>
      <c r="C28" s="31" t="s">
        <v>11</v>
      </c>
      <c r="D28" s="32" t="s">
        <v>12</v>
      </c>
      <c r="E28" s="30" t="s">
        <v>104</v>
      </c>
      <c r="F28" s="33" t="s">
        <v>47</v>
      </c>
      <c r="G28" s="34" t="s">
        <v>97</v>
      </c>
      <c r="H28" s="34">
        <v>0</v>
      </c>
      <c r="I28" s="34">
        <v>110</v>
      </c>
      <c r="J28" s="35">
        <f t="shared" si="1"/>
        <v>110</v>
      </c>
      <c r="K28" s="34">
        <v>3</v>
      </c>
      <c r="L28" s="34" t="s">
        <v>1</v>
      </c>
      <c r="M28" s="35" t="s">
        <v>99</v>
      </c>
      <c r="N28" s="36"/>
    </row>
    <row r="29" spans="1:16" s="82" customFormat="1" ht="13.5" customHeight="1" x14ac:dyDescent="0.2">
      <c r="A29" s="29">
        <v>2</v>
      </c>
      <c r="B29" s="34" t="s">
        <v>117</v>
      </c>
      <c r="C29" s="31" t="s">
        <v>31</v>
      </c>
      <c r="D29" s="32" t="s">
        <v>77</v>
      </c>
      <c r="E29" s="30"/>
      <c r="F29" s="33" t="s">
        <v>52</v>
      </c>
      <c r="G29" s="34" t="s">
        <v>97</v>
      </c>
      <c r="H29" s="34">
        <v>14</v>
      </c>
      <c r="I29" s="34">
        <v>14</v>
      </c>
      <c r="J29" s="35">
        <f t="shared" si="1"/>
        <v>28</v>
      </c>
      <c r="K29" s="34">
        <v>2</v>
      </c>
      <c r="L29" s="34" t="s">
        <v>1</v>
      </c>
      <c r="M29" s="35" t="s">
        <v>99</v>
      </c>
      <c r="N29" s="36"/>
    </row>
    <row r="30" spans="1:16" s="82" customFormat="1" x14ac:dyDescent="0.2">
      <c r="A30" s="18"/>
      <c r="B30" s="19"/>
      <c r="C30" s="38"/>
      <c r="D30" s="20"/>
      <c r="E30" s="21"/>
      <c r="F30" s="20"/>
      <c r="G30" s="22"/>
      <c r="H30" s="23">
        <f>SUM(H23:H29)</f>
        <v>168</v>
      </c>
      <c r="I30" s="24">
        <f>SUM(I23:I29)</f>
        <v>208</v>
      </c>
      <c r="J30" s="24">
        <f>SUM(J23:J29)</f>
        <v>376</v>
      </c>
      <c r="K30" s="24">
        <f>SUM(K23:K29)</f>
        <v>25</v>
      </c>
      <c r="L30" s="22"/>
      <c r="M30" s="22"/>
      <c r="N30" s="25"/>
    </row>
    <row r="31" spans="1:16" s="82" customFormat="1" ht="24" x14ac:dyDescent="0.2">
      <c r="A31" s="26"/>
      <c r="B31" s="27"/>
      <c r="C31" s="20"/>
      <c r="D31" s="22"/>
      <c r="E31" s="21"/>
      <c r="F31" s="22"/>
      <c r="G31" s="28" t="s">
        <v>2</v>
      </c>
      <c r="H31" s="131">
        <f>(H30+I30)</f>
        <v>376</v>
      </c>
      <c r="I31" s="131"/>
      <c r="J31" s="46">
        <f>SUM(J30)</f>
        <v>376</v>
      </c>
      <c r="K31" s="23"/>
      <c r="L31" s="22"/>
      <c r="M31" s="22"/>
      <c r="N31" s="25"/>
    </row>
    <row r="32" spans="1:16" s="82" customFormat="1" ht="13.5" customHeight="1" x14ac:dyDescent="0.2">
      <c r="A32" s="39">
        <v>3</v>
      </c>
      <c r="B32" s="15" t="s">
        <v>121</v>
      </c>
      <c r="C32" s="14" t="s">
        <v>5</v>
      </c>
      <c r="D32" s="11" t="s">
        <v>9</v>
      </c>
      <c r="E32" s="12" t="s">
        <v>112</v>
      </c>
      <c r="F32" s="10" t="s">
        <v>51</v>
      </c>
      <c r="G32" s="17" t="s">
        <v>101</v>
      </c>
      <c r="H32" s="15">
        <v>0</v>
      </c>
      <c r="I32" s="15">
        <v>28</v>
      </c>
      <c r="J32" s="15">
        <f>(H32+I32)</f>
        <v>28</v>
      </c>
      <c r="K32" s="12">
        <v>2</v>
      </c>
      <c r="L32" s="12" t="s">
        <v>1</v>
      </c>
      <c r="M32" s="15" t="s">
        <v>99</v>
      </c>
      <c r="N32" s="13"/>
    </row>
    <row r="33" spans="1:14" s="82" customFormat="1" x14ac:dyDescent="0.2">
      <c r="A33" s="41">
        <v>3</v>
      </c>
      <c r="B33" s="15" t="s">
        <v>122</v>
      </c>
      <c r="C33" s="97" t="s">
        <v>13</v>
      </c>
      <c r="D33" s="45" t="s">
        <v>20</v>
      </c>
      <c r="E33" s="121" t="s">
        <v>118</v>
      </c>
      <c r="F33" s="14" t="s">
        <v>47</v>
      </c>
      <c r="G33" s="17" t="s">
        <v>97</v>
      </c>
      <c r="H33" s="17">
        <v>0</v>
      </c>
      <c r="I33" s="17">
        <v>160</v>
      </c>
      <c r="J33" s="40">
        <f t="shared" ref="J33:J39" si="2">(H33+I33)</f>
        <v>160</v>
      </c>
      <c r="K33" s="17">
        <v>4</v>
      </c>
      <c r="L33" s="17" t="s">
        <v>1</v>
      </c>
      <c r="M33" s="15" t="s">
        <v>99</v>
      </c>
      <c r="N33" s="42"/>
    </row>
    <row r="34" spans="1:14" s="82" customFormat="1" x14ac:dyDescent="0.2">
      <c r="A34" s="39">
        <v>3</v>
      </c>
      <c r="B34" s="15" t="s">
        <v>123</v>
      </c>
      <c r="C34" s="10" t="s">
        <v>32</v>
      </c>
      <c r="D34" s="10" t="s">
        <v>44</v>
      </c>
      <c r="E34" s="122" t="s">
        <v>117</v>
      </c>
      <c r="F34" s="10" t="s">
        <v>52</v>
      </c>
      <c r="G34" s="17" t="s">
        <v>97</v>
      </c>
      <c r="H34" s="12">
        <v>42</v>
      </c>
      <c r="I34" s="12">
        <v>28</v>
      </c>
      <c r="J34" s="15">
        <f t="shared" si="2"/>
        <v>70</v>
      </c>
      <c r="K34" s="12">
        <v>6</v>
      </c>
      <c r="L34" s="15" t="s">
        <v>0</v>
      </c>
      <c r="M34" s="15" t="s">
        <v>99</v>
      </c>
      <c r="N34" s="16"/>
    </row>
    <row r="35" spans="1:14" s="82" customFormat="1" x14ac:dyDescent="0.2">
      <c r="A35" s="39">
        <v>3</v>
      </c>
      <c r="B35" s="15" t="s">
        <v>124</v>
      </c>
      <c r="C35" s="14" t="s">
        <v>33</v>
      </c>
      <c r="D35" s="10" t="s">
        <v>67</v>
      </c>
      <c r="E35" s="12" t="s">
        <v>119</v>
      </c>
      <c r="F35" s="10" t="s">
        <v>47</v>
      </c>
      <c r="G35" s="17" t="s">
        <v>97</v>
      </c>
      <c r="H35" s="12">
        <v>14</v>
      </c>
      <c r="I35" s="12">
        <v>14</v>
      </c>
      <c r="J35" s="15">
        <f t="shared" si="2"/>
        <v>28</v>
      </c>
      <c r="K35" s="12">
        <v>3</v>
      </c>
      <c r="L35" s="15" t="s">
        <v>1</v>
      </c>
      <c r="M35" s="15" t="s">
        <v>99</v>
      </c>
      <c r="N35" s="16"/>
    </row>
    <row r="36" spans="1:14" s="82" customFormat="1" x14ac:dyDescent="0.2">
      <c r="A36" s="39">
        <v>3</v>
      </c>
      <c r="B36" s="15" t="s">
        <v>125</v>
      </c>
      <c r="C36" s="14" t="s">
        <v>34</v>
      </c>
      <c r="D36" s="10" t="s">
        <v>68</v>
      </c>
      <c r="E36" s="12" t="s">
        <v>104</v>
      </c>
      <c r="F36" s="10" t="s">
        <v>47</v>
      </c>
      <c r="G36" s="17" t="s">
        <v>97</v>
      </c>
      <c r="H36" s="12">
        <v>14</v>
      </c>
      <c r="I36" s="12">
        <v>14</v>
      </c>
      <c r="J36" s="15">
        <f t="shared" si="2"/>
        <v>28</v>
      </c>
      <c r="K36" s="12">
        <v>3</v>
      </c>
      <c r="L36" s="15" t="s">
        <v>1</v>
      </c>
      <c r="M36" s="15" t="s">
        <v>99</v>
      </c>
      <c r="N36" s="13"/>
    </row>
    <row r="37" spans="1:14" s="82" customFormat="1" x14ac:dyDescent="0.2">
      <c r="A37" s="39">
        <v>3</v>
      </c>
      <c r="B37" s="15" t="s">
        <v>126</v>
      </c>
      <c r="C37" s="14" t="s">
        <v>35</v>
      </c>
      <c r="D37" s="10" t="s">
        <v>69</v>
      </c>
      <c r="E37" s="122" t="s">
        <v>120</v>
      </c>
      <c r="F37" s="10" t="s">
        <v>47</v>
      </c>
      <c r="G37" s="17" t="s">
        <v>97</v>
      </c>
      <c r="H37" s="12">
        <v>42</v>
      </c>
      <c r="I37" s="12">
        <v>14</v>
      </c>
      <c r="J37" s="15">
        <f t="shared" si="2"/>
        <v>56</v>
      </c>
      <c r="K37" s="12">
        <v>5</v>
      </c>
      <c r="L37" s="15" t="s">
        <v>1</v>
      </c>
      <c r="M37" s="15" t="s">
        <v>99</v>
      </c>
      <c r="N37" s="13"/>
    </row>
    <row r="38" spans="1:14" s="84" customFormat="1" x14ac:dyDescent="0.2">
      <c r="A38" s="39">
        <v>3</v>
      </c>
      <c r="B38" s="15" t="s">
        <v>127</v>
      </c>
      <c r="C38" s="14" t="s">
        <v>36</v>
      </c>
      <c r="D38" s="14" t="s">
        <v>70</v>
      </c>
      <c r="E38" s="121" t="s">
        <v>107</v>
      </c>
      <c r="F38" s="14" t="s">
        <v>49</v>
      </c>
      <c r="G38" s="17" t="s">
        <v>97</v>
      </c>
      <c r="H38" s="17">
        <v>0</v>
      </c>
      <c r="I38" s="17">
        <v>28</v>
      </c>
      <c r="J38" s="15">
        <f t="shared" si="2"/>
        <v>28</v>
      </c>
      <c r="K38" s="17">
        <v>3</v>
      </c>
      <c r="L38" s="40" t="s">
        <v>1</v>
      </c>
      <c r="M38" s="15" t="s">
        <v>99</v>
      </c>
      <c r="N38" s="13"/>
    </row>
    <row r="39" spans="1:14" s="82" customFormat="1" ht="24" x14ac:dyDescent="0.2">
      <c r="A39" s="39">
        <v>3</v>
      </c>
      <c r="B39" s="15" t="s">
        <v>128</v>
      </c>
      <c r="C39" s="14" t="s">
        <v>37</v>
      </c>
      <c r="D39" s="10" t="s">
        <v>71</v>
      </c>
      <c r="E39" s="12" t="s">
        <v>103</v>
      </c>
      <c r="F39" s="10" t="s">
        <v>53</v>
      </c>
      <c r="G39" s="17" t="s">
        <v>97</v>
      </c>
      <c r="H39" s="12">
        <v>42</v>
      </c>
      <c r="I39" s="12">
        <v>14</v>
      </c>
      <c r="J39" s="15">
        <f t="shared" si="2"/>
        <v>56</v>
      </c>
      <c r="K39" s="12">
        <v>5</v>
      </c>
      <c r="L39" s="15" t="s">
        <v>0</v>
      </c>
      <c r="M39" s="15" t="s">
        <v>99</v>
      </c>
      <c r="N39" s="16"/>
    </row>
    <row r="40" spans="1:14" s="82" customFormat="1" x14ac:dyDescent="0.2">
      <c r="A40" s="18"/>
      <c r="B40" s="19"/>
      <c r="C40" s="38"/>
      <c r="D40" s="20"/>
      <c r="E40" s="21"/>
      <c r="F40" s="20"/>
      <c r="G40" s="22"/>
      <c r="H40" s="23">
        <f>SUM(H32:H39)</f>
        <v>154</v>
      </c>
      <c r="I40" s="24">
        <f>SUM(I32:I39)</f>
        <v>300</v>
      </c>
      <c r="J40" s="24">
        <f>SUM(J32:J39)</f>
        <v>454</v>
      </c>
      <c r="K40" s="24">
        <f>SUM(K32:K39)</f>
        <v>31</v>
      </c>
      <c r="L40" s="22"/>
      <c r="M40" s="22"/>
      <c r="N40" s="25"/>
    </row>
    <row r="41" spans="1:14" s="82" customFormat="1" ht="24" x14ac:dyDescent="0.2">
      <c r="A41" s="26"/>
      <c r="B41" s="27"/>
      <c r="C41" s="20"/>
      <c r="D41" s="22"/>
      <c r="E41" s="21"/>
      <c r="F41" s="22"/>
      <c r="G41" s="28" t="s">
        <v>2</v>
      </c>
      <c r="H41" s="131">
        <f>(H40+I40)</f>
        <v>454</v>
      </c>
      <c r="I41" s="131"/>
      <c r="J41" s="46">
        <f>SUM(J40)</f>
        <v>454</v>
      </c>
      <c r="K41" s="23"/>
      <c r="L41" s="22"/>
      <c r="M41" s="22"/>
      <c r="N41" s="25"/>
    </row>
    <row r="42" spans="1:14" s="82" customFormat="1" ht="14.25" customHeight="1" x14ac:dyDescent="0.2">
      <c r="A42" s="43">
        <v>4</v>
      </c>
      <c r="B42" s="35" t="s">
        <v>131</v>
      </c>
      <c r="C42" s="33" t="s">
        <v>6</v>
      </c>
      <c r="D42" s="33" t="s">
        <v>10</v>
      </c>
      <c r="E42" s="34" t="s">
        <v>121</v>
      </c>
      <c r="F42" s="33" t="s">
        <v>51</v>
      </c>
      <c r="G42" s="34" t="s">
        <v>101</v>
      </c>
      <c r="H42" s="34">
        <v>0</v>
      </c>
      <c r="I42" s="34">
        <v>28</v>
      </c>
      <c r="J42" s="35">
        <f>(H42+I42)</f>
        <v>28</v>
      </c>
      <c r="K42" s="34">
        <v>2</v>
      </c>
      <c r="L42" s="34" t="s">
        <v>1</v>
      </c>
      <c r="M42" s="35" t="s">
        <v>99</v>
      </c>
      <c r="N42" s="44"/>
    </row>
    <row r="43" spans="1:14" s="82" customFormat="1" x14ac:dyDescent="0.2">
      <c r="A43" s="43">
        <v>4</v>
      </c>
      <c r="B43" s="35" t="s">
        <v>132</v>
      </c>
      <c r="C43" s="33" t="s">
        <v>14</v>
      </c>
      <c r="D43" s="33" t="s">
        <v>21</v>
      </c>
      <c r="E43" s="34" t="s">
        <v>122</v>
      </c>
      <c r="F43" s="33" t="s">
        <v>47</v>
      </c>
      <c r="G43" s="34" t="s">
        <v>97</v>
      </c>
      <c r="H43" s="34">
        <v>0</v>
      </c>
      <c r="I43" s="34">
        <v>130</v>
      </c>
      <c r="J43" s="35">
        <f>(H43+I43)</f>
        <v>130</v>
      </c>
      <c r="K43" s="34">
        <v>3</v>
      </c>
      <c r="L43" s="34" t="s">
        <v>1</v>
      </c>
      <c r="M43" s="35" t="s">
        <v>99</v>
      </c>
      <c r="N43" s="44"/>
    </row>
    <row r="44" spans="1:14" s="82" customFormat="1" ht="24" x14ac:dyDescent="0.2">
      <c r="A44" s="43">
        <v>4</v>
      </c>
      <c r="B44" s="35" t="s">
        <v>133</v>
      </c>
      <c r="C44" s="33" t="s">
        <v>38</v>
      </c>
      <c r="D44" s="33" t="s">
        <v>15</v>
      </c>
      <c r="E44" s="34" t="s">
        <v>129</v>
      </c>
      <c r="F44" s="33" t="s">
        <v>47</v>
      </c>
      <c r="G44" s="34" t="s">
        <v>97</v>
      </c>
      <c r="H44" s="34">
        <v>42</v>
      </c>
      <c r="I44" s="34">
        <v>14</v>
      </c>
      <c r="J44" s="35">
        <f>(H44+I44)</f>
        <v>56</v>
      </c>
      <c r="K44" s="34">
        <v>4</v>
      </c>
      <c r="L44" s="34" t="s">
        <v>0</v>
      </c>
      <c r="M44" s="35" t="s">
        <v>99</v>
      </c>
      <c r="N44" s="44"/>
    </row>
    <row r="45" spans="1:14" s="82" customFormat="1" ht="12" customHeight="1" x14ac:dyDescent="0.2">
      <c r="A45" s="43">
        <v>4</v>
      </c>
      <c r="B45" s="35" t="s">
        <v>134</v>
      </c>
      <c r="C45" s="33" t="s">
        <v>56</v>
      </c>
      <c r="D45" s="33" t="s">
        <v>57</v>
      </c>
      <c r="E45" s="34" t="s">
        <v>109</v>
      </c>
      <c r="F45" s="33" t="s">
        <v>50</v>
      </c>
      <c r="G45" s="34" t="s">
        <v>97</v>
      </c>
      <c r="H45" s="34">
        <v>42</v>
      </c>
      <c r="I45" s="34">
        <v>14</v>
      </c>
      <c r="J45" s="35">
        <f t="shared" ref="J45:J46" si="3">(H45+I45)</f>
        <v>56</v>
      </c>
      <c r="K45" s="34">
        <v>4</v>
      </c>
      <c r="L45" s="34" t="s">
        <v>0</v>
      </c>
      <c r="M45" s="35" t="s">
        <v>99</v>
      </c>
      <c r="N45" s="44"/>
    </row>
    <row r="46" spans="1:14" s="82" customFormat="1" x14ac:dyDescent="0.2">
      <c r="A46" s="43">
        <v>4</v>
      </c>
      <c r="B46" s="35" t="s">
        <v>135</v>
      </c>
      <c r="C46" s="33" t="s">
        <v>39</v>
      </c>
      <c r="D46" s="33" t="s">
        <v>43</v>
      </c>
      <c r="E46" s="34"/>
      <c r="F46" s="33" t="s">
        <v>54</v>
      </c>
      <c r="G46" s="34" t="s">
        <v>97</v>
      </c>
      <c r="H46" s="34">
        <v>0</v>
      </c>
      <c r="I46" s="34">
        <v>0</v>
      </c>
      <c r="J46" s="35">
        <f t="shared" si="3"/>
        <v>0</v>
      </c>
      <c r="K46" s="34">
        <v>10</v>
      </c>
      <c r="L46" s="34" t="s">
        <v>1</v>
      </c>
      <c r="M46" s="35" t="s">
        <v>99</v>
      </c>
      <c r="N46" s="44"/>
    </row>
    <row r="47" spans="1:14" s="82" customFormat="1" x14ac:dyDescent="0.2">
      <c r="A47" s="43">
        <v>4</v>
      </c>
      <c r="B47" s="35" t="s">
        <v>136</v>
      </c>
      <c r="C47" s="33" t="s">
        <v>40</v>
      </c>
      <c r="D47" s="33" t="s">
        <v>72</v>
      </c>
      <c r="E47" s="34" t="s">
        <v>130</v>
      </c>
      <c r="F47" s="33" t="s">
        <v>49</v>
      </c>
      <c r="G47" s="34" t="s">
        <v>97</v>
      </c>
      <c r="H47" s="34">
        <v>14</v>
      </c>
      <c r="I47" s="34">
        <v>14</v>
      </c>
      <c r="J47" s="35">
        <f>(H47+I47)</f>
        <v>28</v>
      </c>
      <c r="K47" s="34">
        <v>2</v>
      </c>
      <c r="L47" s="34" t="s">
        <v>1</v>
      </c>
      <c r="M47" s="35" t="s">
        <v>100</v>
      </c>
      <c r="N47" s="44"/>
    </row>
    <row r="48" spans="1:14" s="82" customFormat="1" x14ac:dyDescent="0.2">
      <c r="A48" s="43">
        <v>4</v>
      </c>
      <c r="B48" s="35" t="s">
        <v>137</v>
      </c>
      <c r="C48" s="33" t="s">
        <v>41</v>
      </c>
      <c r="D48" s="33" t="s">
        <v>73</v>
      </c>
      <c r="E48" s="34" t="s">
        <v>127</v>
      </c>
      <c r="F48" s="33" t="s">
        <v>49</v>
      </c>
      <c r="G48" s="34" t="s">
        <v>97</v>
      </c>
      <c r="H48" s="34">
        <v>14</v>
      </c>
      <c r="I48" s="34">
        <v>14</v>
      </c>
      <c r="J48" s="35">
        <f t="shared" ref="J48:J49" si="4">(H48+I48)</f>
        <v>28</v>
      </c>
      <c r="K48" s="34">
        <v>3</v>
      </c>
      <c r="L48" s="34" t="s">
        <v>1</v>
      </c>
      <c r="M48" s="35" t="s">
        <v>100</v>
      </c>
      <c r="N48" s="44"/>
    </row>
    <row r="49" spans="1:14" s="82" customFormat="1" x14ac:dyDescent="0.2">
      <c r="A49" s="43">
        <v>4</v>
      </c>
      <c r="B49" s="35" t="s">
        <v>138</v>
      </c>
      <c r="C49" s="33" t="s">
        <v>42</v>
      </c>
      <c r="D49" s="33" t="s">
        <v>74</v>
      </c>
      <c r="E49" s="34" t="s">
        <v>130</v>
      </c>
      <c r="F49" s="33" t="s">
        <v>49</v>
      </c>
      <c r="G49" s="34" t="s">
        <v>97</v>
      </c>
      <c r="H49" s="34">
        <v>14</v>
      </c>
      <c r="I49" s="34">
        <v>14</v>
      </c>
      <c r="J49" s="35">
        <f t="shared" si="4"/>
        <v>28</v>
      </c>
      <c r="K49" s="34">
        <v>2</v>
      </c>
      <c r="L49" s="34" t="s">
        <v>1</v>
      </c>
      <c r="M49" s="35" t="s">
        <v>100</v>
      </c>
      <c r="N49" s="44"/>
    </row>
    <row r="50" spans="1:14" s="82" customFormat="1" x14ac:dyDescent="0.2">
      <c r="A50" s="26"/>
      <c r="B50" s="27"/>
      <c r="C50" s="20"/>
      <c r="D50" s="22"/>
      <c r="E50" s="24"/>
      <c r="F50" s="20"/>
      <c r="G50" s="22"/>
      <c r="H50" s="23">
        <f>SUM(H42:H49)</f>
        <v>126</v>
      </c>
      <c r="I50" s="23">
        <f>SUM(I42:I49)</f>
        <v>228</v>
      </c>
      <c r="J50" s="23">
        <f>SUM(J42:J49)</f>
        <v>354</v>
      </c>
      <c r="K50" s="23">
        <f>SUM(K42:K49)</f>
        <v>30</v>
      </c>
      <c r="L50" s="22"/>
      <c r="M50" s="22"/>
      <c r="N50" s="25"/>
    </row>
    <row r="51" spans="1:14" s="82" customFormat="1" ht="24" x14ac:dyDescent="0.2">
      <c r="A51" s="26"/>
      <c r="B51" s="27"/>
      <c r="C51" s="20"/>
      <c r="D51" s="22"/>
      <c r="E51" s="21"/>
      <c r="F51" s="22"/>
      <c r="G51" s="28" t="s">
        <v>2</v>
      </c>
      <c r="H51" s="131">
        <f>(H50+I50)</f>
        <v>354</v>
      </c>
      <c r="I51" s="131"/>
      <c r="J51" s="46">
        <f>SUM(J50)</f>
        <v>354</v>
      </c>
      <c r="K51" s="23"/>
      <c r="L51" s="22"/>
      <c r="M51" s="22"/>
      <c r="N51" s="25"/>
    </row>
    <row r="52" spans="1:14" s="1" customFormat="1" x14ac:dyDescent="0.2">
      <c r="A52" s="85"/>
      <c r="B52" s="86"/>
      <c r="C52" s="87"/>
      <c r="D52" s="87"/>
      <c r="E52" s="117"/>
      <c r="F52" s="87"/>
      <c r="G52" s="87"/>
      <c r="H52" s="88"/>
      <c r="I52" s="88"/>
      <c r="J52" s="88"/>
      <c r="K52" s="86"/>
      <c r="L52" s="86"/>
      <c r="M52" s="86"/>
      <c r="N52" s="86"/>
    </row>
    <row r="53" spans="1:14" s="1" customFormat="1" x14ac:dyDescent="0.2">
      <c r="A53" s="85"/>
      <c r="B53" s="86"/>
      <c r="C53" s="87"/>
      <c r="D53" s="87"/>
      <c r="E53" s="117"/>
      <c r="F53" s="87"/>
      <c r="G53" s="87"/>
      <c r="H53" s="88"/>
      <c r="I53" s="88"/>
      <c r="J53" s="88"/>
      <c r="K53" s="86"/>
      <c r="L53" s="86"/>
      <c r="M53" s="86"/>
      <c r="N53" s="86"/>
    </row>
    <row r="54" spans="1:14" s="1" customFormat="1" x14ac:dyDescent="0.2">
      <c r="A54" s="85"/>
      <c r="B54" s="86"/>
      <c r="C54" s="87"/>
      <c r="D54" s="87"/>
      <c r="E54" s="117"/>
      <c r="F54" s="87"/>
      <c r="G54" s="87"/>
      <c r="H54" s="88"/>
      <c r="I54" s="88"/>
      <c r="J54" s="88"/>
      <c r="K54" s="86"/>
      <c r="L54" s="86"/>
      <c r="M54" s="86"/>
      <c r="N54" s="86"/>
    </row>
    <row r="55" spans="1:14" s="1" customFormat="1" x14ac:dyDescent="0.2">
      <c r="A55" s="85"/>
      <c r="B55" s="86"/>
      <c r="C55" s="87"/>
      <c r="D55" s="87"/>
      <c r="E55" s="117"/>
      <c r="F55" s="87"/>
      <c r="G55" s="87"/>
      <c r="H55" s="88"/>
      <c r="I55" s="88"/>
      <c r="J55" s="88"/>
      <c r="K55" s="86"/>
      <c r="L55" s="86"/>
      <c r="M55" s="86"/>
      <c r="N55" s="86"/>
    </row>
    <row r="56" spans="1:14" s="1" customFormat="1" x14ac:dyDescent="0.2">
      <c r="A56" s="85"/>
      <c r="B56" s="86"/>
      <c r="C56" s="87"/>
      <c r="D56" s="87"/>
      <c r="E56" s="117"/>
      <c r="F56" s="87"/>
      <c r="G56" s="87"/>
      <c r="H56" s="88"/>
      <c r="I56" s="88"/>
      <c r="J56" s="88"/>
      <c r="K56" s="86"/>
      <c r="L56" s="86"/>
      <c r="M56" s="86"/>
      <c r="N56" s="86"/>
    </row>
    <row r="57" spans="1:14" s="1" customFormat="1" x14ac:dyDescent="0.2">
      <c r="A57" s="85"/>
      <c r="B57" s="86"/>
      <c r="C57" s="87"/>
      <c r="D57" s="87"/>
      <c r="E57" s="117"/>
      <c r="F57" s="87"/>
      <c r="G57" s="87"/>
      <c r="H57" s="88"/>
      <c r="I57" s="88"/>
      <c r="J57" s="88"/>
      <c r="K57" s="86"/>
      <c r="L57" s="86"/>
      <c r="M57" s="86"/>
      <c r="N57" s="86"/>
    </row>
    <row r="58" spans="1:14" s="1" customFormat="1" x14ac:dyDescent="0.2">
      <c r="A58" s="85"/>
      <c r="B58" s="86"/>
      <c r="C58" s="87"/>
      <c r="D58" s="87"/>
      <c r="E58" s="117"/>
      <c r="F58" s="87"/>
      <c r="G58" s="87"/>
      <c r="H58" s="88"/>
      <c r="I58" s="88"/>
      <c r="J58" s="88"/>
      <c r="K58" s="86"/>
      <c r="L58" s="86"/>
      <c r="M58" s="86"/>
      <c r="N58" s="86"/>
    </row>
    <row r="59" spans="1:14" s="1" customFormat="1" x14ac:dyDescent="0.2">
      <c r="A59" s="85"/>
      <c r="B59" s="86"/>
      <c r="C59" s="87"/>
      <c r="D59" s="87"/>
      <c r="E59" s="117"/>
      <c r="F59" s="87"/>
      <c r="G59" s="87"/>
      <c r="H59" s="88"/>
      <c r="I59" s="88"/>
      <c r="J59" s="88"/>
      <c r="K59" s="86"/>
      <c r="L59" s="86"/>
      <c r="M59" s="86"/>
      <c r="N59" s="86"/>
    </row>
    <row r="60" spans="1:14" s="1" customFormat="1" x14ac:dyDescent="0.2">
      <c r="A60" s="85"/>
      <c r="B60" s="86"/>
      <c r="C60" s="87"/>
      <c r="D60" s="87"/>
      <c r="E60" s="117"/>
      <c r="F60" s="87"/>
      <c r="G60" s="87"/>
      <c r="H60" s="88"/>
      <c r="I60" s="88"/>
      <c r="J60" s="88"/>
      <c r="K60" s="86"/>
      <c r="L60" s="86"/>
      <c r="M60" s="86"/>
      <c r="N60" s="86"/>
    </row>
    <row r="61" spans="1:14" s="1" customFormat="1" x14ac:dyDescent="0.2">
      <c r="A61" s="85"/>
      <c r="B61" s="86"/>
      <c r="C61" s="87"/>
      <c r="D61" s="87"/>
      <c r="E61" s="117"/>
      <c r="F61" s="87"/>
      <c r="G61" s="87"/>
      <c r="H61" s="88"/>
      <c r="I61" s="88"/>
      <c r="J61" s="88"/>
      <c r="K61" s="86"/>
      <c r="L61" s="86"/>
      <c r="M61" s="86"/>
      <c r="N61" s="86"/>
    </row>
    <row r="62" spans="1:14" s="1" customFormat="1" x14ac:dyDescent="0.2">
      <c r="A62" s="85"/>
      <c r="B62" s="86"/>
      <c r="C62" s="87"/>
      <c r="D62" s="87"/>
      <c r="E62" s="117"/>
      <c r="F62" s="87"/>
      <c r="G62" s="87"/>
      <c r="H62" s="88"/>
      <c r="I62" s="88"/>
      <c r="J62" s="88"/>
      <c r="K62" s="86"/>
      <c r="L62" s="86"/>
      <c r="M62" s="86"/>
      <c r="N62" s="86"/>
    </row>
    <row r="63" spans="1:14" s="1" customFormat="1" x14ac:dyDescent="0.2">
      <c r="A63" s="85"/>
      <c r="B63" s="86"/>
      <c r="C63" s="87"/>
      <c r="D63" s="87"/>
      <c r="E63" s="117"/>
      <c r="F63" s="87"/>
      <c r="G63" s="87"/>
      <c r="H63" s="88"/>
      <c r="I63" s="88"/>
      <c r="J63" s="88"/>
      <c r="K63" s="86"/>
      <c r="L63" s="86"/>
      <c r="M63" s="86"/>
      <c r="N63" s="86"/>
    </row>
    <row r="64" spans="1:14" s="1" customFormat="1" x14ac:dyDescent="0.2">
      <c r="A64" s="85"/>
      <c r="B64" s="86"/>
      <c r="C64" s="87"/>
      <c r="D64" s="87"/>
      <c r="E64" s="117"/>
      <c r="F64" s="87"/>
      <c r="G64" s="87"/>
      <c r="H64" s="88"/>
      <c r="I64" s="88"/>
      <c r="J64" s="88"/>
      <c r="K64" s="86"/>
      <c r="L64" s="86"/>
      <c r="M64" s="86"/>
      <c r="N64" s="86"/>
    </row>
    <row r="65" spans="1:14" s="1" customFormat="1" x14ac:dyDescent="0.2">
      <c r="A65" s="85"/>
      <c r="B65" s="86"/>
      <c r="C65" s="87"/>
      <c r="D65" s="87"/>
      <c r="E65" s="117"/>
      <c r="F65" s="87"/>
      <c r="G65" s="87"/>
      <c r="H65" s="88"/>
      <c r="I65" s="88"/>
      <c r="J65" s="88"/>
      <c r="K65" s="86"/>
      <c r="L65" s="86"/>
      <c r="M65" s="86"/>
      <c r="N65" s="86"/>
    </row>
    <row r="66" spans="1:14" s="1" customFormat="1" x14ac:dyDescent="0.2">
      <c r="A66" s="85"/>
      <c r="B66" s="86"/>
      <c r="C66" s="87"/>
      <c r="D66" s="87"/>
      <c r="E66" s="117"/>
      <c r="F66" s="87"/>
      <c r="G66" s="87"/>
      <c r="H66" s="88"/>
      <c r="I66" s="88"/>
      <c r="J66" s="88"/>
      <c r="K66" s="86"/>
      <c r="L66" s="86"/>
      <c r="M66" s="86"/>
      <c r="N66" s="86"/>
    </row>
    <row r="67" spans="1:14" s="1" customFormat="1" x14ac:dyDescent="0.2">
      <c r="A67" s="85"/>
      <c r="B67" s="86"/>
      <c r="C67" s="87"/>
      <c r="D67" s="87"/>
      <c r="E67" s="117"/>
      <c r="F67" s="87"/>
      <c r="G67" s="87"/>
      <c r="H67" s="88"/>
      <c r="I67" s="88"/>
      <c r="J67" s="88"/>
      <c r="K67" s="86"/>
      <c r="L67" s="86"/>
      <c r="M67" s="86"/>
      <c r="N67" s="86"/>
    </row>
    <row r="68" spans="1:14" s="1" customFormat="1" x14ac:dyDescent="0.2">
      <c r="A68" s="85"/>
      <c r="B68" s="86"/>
      <c r="C68" s="87"/>
      <c r="D68" s="87"/>
      <c r="E68" s="117"/>
      <c r="F68" s="87"/>
      <c r="G68" s="87"/>
      <c r="H68" s="88"/>
      <c r="I68" s="88"/>
      <c r="J68" s="88"/>
      <c r="K68" s="86"/>
      <c r="L68" s="86"/>
      <c r="M68" s="86"/>
      <c r="N68" s="86"/>
    </row>
    <row r="69" spans="1:14" s="1" customFormat="1" x14ac:dyDescent="0.2">
      <c r="A69" s="85"/>
      <c r="B69" s="86"/>
      <c r="C69" s="87"/>
      <c r="D69" s="87"/>
      <c r="E69" s="117"/>
      <c r="F69" s="87"/>
      <c r="G69" s="87"/>
      <c r="H69" s="88"/>
      <c r="I69" s="88"/>
      <c r="J69" s="88"/>
      <c r="K69" s="86"/>
      <c r="L69" s="86"/>
      <c r="M69" s="86"/>
      <c r="N69" s="86"/>
    </row>
    <row r="70" spans="1:14" s="1" customFormat="1" x14ac:dyDescent="0.2">
      <c r="A70" s="85"/>
      <c r="B70" s="86"/>
      <c r="C70" s="87"/>
      <c r="D70" s="87"/>
      <c r="E70" s="117"/>
      <c r="F70" s="87"/>
      <c r="G70" s="87"/>
      <c r="H70" s="88"/>
      <c r="I70" s="88"/>
      <c r="J70" s="88"/>
      <c r="K70" s="86"/>
      <c r="L70" s="86"/>
      <c r="M70" s="86"/>
      <c r="N70" s="86"/>
    </row>
    <row r="71" spans="1:14" s="1" customFormat="1" x14ac:dyDescent="0.2">
      <c r="A71" s="85"/>
      <c r="B71" s="86"/>
      <c r="C71" s="87"/>
      <c r="D71" s="87"/>
      <c r="E71" s="117"/>
      <c r="F71" s="87"/>
      <c r="G71" s="87"/>
      <c r="H71" s="88"/>
      <c r="I71" s="88"/>
      <c r="J71" s="88"/>
      <c r="K71" s="86"/>
      <c r="L71" s="86"/>
      <c r="M71" s="86"/>
      <c r="N71" s="86"/>
    </row>
    <row r="72" spans="1:14" s="1" customFormat="1" x14ac:dyDescent="0.2">
      <c r="A72" s="85"/>
      <c r="B72" s="86"/>
      <c r="C72" s="87"/>
      <c r="D72" s="87"/>
      <c r="E72" s="117"/>
      <c r="F72" s="87"/>
      <c r="G72" s="87"/>
      <c r="H72" s="88"/>
      <c r="I72" s="88"/>
      <c r="J72" s="88"/>
      <c r="K72" s="86"/>
      <c r="L72" s="86"/>
      <c r="M72" s="86"/>
      <c r="N72" s="86"/>
    </row>
    <row r="73" spans="1:14" s="1" customFormat="1" x14ac:dyDescent="0.2">
      <c r="A73" s="85"/>
      <c r="B73" s="86"/>
      <c r="C73" s="87"/>
      <c r="D73" s="87"/>
      <c r="E73" s="117"/>
      <c r="F73" s="87"/>
      <c r="G73" s="87"/>
      <c r="H73" s="88"/>
      <c r="I73" s="88"/>
      <c r="J73" s="88"/>
      <c r="K73" s="86"/>
      <c r="L73" s="86"/>
      <c r="M73" s="86"/>
      <c r="N73" s="86"/>
    </row>
    <row r="74" spans="1:14" s="1" customFormat="1" x14ac:dyDescent="0.2">
      <c r="A74" s="85"/>
      <c r="B74" s="86"/>
      <c r="C74" s="87"/>
      <c r="D74" s="87"/>
      <c r="E74" s="117"/>
      <c r="F74" s="87"/>
      <c r="G74" s="87"/>
      <c r="H74" s="88"/>
      <c r="I74" s="88"/>
      <c r="J74" s="88"/>
      <c r="K74" s="86"/>
      <c r="L74" s="86"/>
      <c r="M74" s="86"/>
      <c r="N74" s="86"/>
    </row>
    <row r="75" spans="1:14" s="1" customFormat="1" x14ac:dyDescent="0.2">
      <c r="A75" s="85"/>
      <c r="B75" s="86"/>
      <c r="C75" s="87"/>
      <c r="D75" s="87"/>
      <c r="E75" s="117"/>
      <c r="F75" s="87"/>
      <c r="G75" s="87"/>
      <c r="H75" s="88"/>
      <c r="I75" s="88"/>
      <c r="J75" s="88"/>
      <c r="K75" s="86"/>
      <c r="L75" s="86"/>
      <c r="M75" s="86"/>
      <c r="N75" s="86"/>
    </row>
    <row r="76" spans="1:14" s="1" customFormat="1" x14ac:dyDescent="0.2">
      <c r="A76" s="85"/>
      <c r="B76" s="86"/>
      <c r="C76" s="87"/>
      <c r="D76" s="87"/>
      <c r="E76" s="117"/>
      <c r="F76" s="87"/>
      <c r="G76" s="87"/>
      <c r="H76" s="88"/>
      <c r="I76" s="88"/>
      <c r="J76" s="88"/>
      <c r="K76" s="86"/>
      <c r="L76" s="86"/>
      <c r="M76" s="86"/>
      <c r="N76" s="86"/>
    </row>
    <row r="77" spans="1:14" s="1" customFormat="1" x14ac:dyDescent="0.2">
      <c r="A77" s="85"/>
      <c r="B77" s="86"/>
      <c r="C77" s="87"/>
      <c r="D77" s="87"/>
      <c r="E77" s="117"/>
      <c r="F77" s="87"/>
      <c r="G77" s="87"/>
      <c r="H77" s="88"/>
      <c r="I77" s="88"/>
      <c r="J77" s="88"/>
      <c r="K77" s="86"/>
      <c r="L77" s="86"/>
      <c r="M77" s="86"/>
      <c r="N77" s="86"/>
    </row>
    <row r="78" spans="1:14" s="1" customFormat="1" x14ac:dyDescent="0.2">
      <c r="A78" s="85"/>
      <c r="B78" s="86"/>
      <c r="C78" s="87"/>
      <c r="D78" s="87"/>
      <c r="E78" s="117"/>
      <c r="F78" s="87"/>
      <c r="G78" s="87"/>
      <c r="H78" s="88"/>
      <c r="I78" s="88"/>
      <c r="J78" s="88"/>
      <c r="K78" s="86"/>
      <c r="L78" s="86"/>
      <c r="M78" s="86"/>
      <c r="N78" s="86"/>
    </row>
    <row r="79" spans="1:14" s="1" customFormat="1" x14ac:dyDescent="0.2">
      <c r="A79" s="85"/>
      <c r="B79" s="86"/>
      <c r="C79" s="87"/>
      <c r="D79" s="87"/>
      <c r="E79" s="117"/>
      <c r="F79" s="87"/>
      <c r="G79" s="87"/>
      <c r="H79" s="88"/>
      <c r="I79" s="88"/>
      <c r="J79" s="88"/>
      <c r="K79" s="86"/>
      <c r="L79" s="86"/>
      <c r="M79" s="86"/>
      <c r="N79" s="86"/>
    </row>
    <row r="80" spans="1:14" s="1" customFormat="1" x14ac:dyDescent="0.2">
      <c r="A80" s="85"/>
      <c r="B80" s="86"/>
      <c r="C80" s="87"/>
      <c r="D80" s="87"/>
      <c r="E80" s="117"/>
      <c r="F80" s="87"/>
      <c r="G80" s="87"/>
      <c r="H80" s="88"/>
      <c r="I80" s="88"/>
      <c r="J80" s="88"/>
      <c r="K80" s="86"/>
      <c r="L80" s="86"/>
      <c r="M80" s="86"/>
      <c r="N80" s="86"/>
    </row>
    <row r="81" spans="1:14" s="1" customFormat="1" x14ac:dyDescent="0.2">
      <c r="A81" s="85"/>
      <c r="B81" s="86"/>
      <c r="C81" s="87"/>
      <c r="D81" s="87"/>
      <c r="E81" s="117"/>
      <c r="F81" s="87"/>
      <c r="G81" s="87"/>
      <c r="H81" s="88"/>
      <c r="I81" s="88"/>
      <c r="J81" s="88"/>
      <c r="K81" s="86"/>
      <c r="L81" s="86"/>
      <c r="M81" s="86"/>
      <c r="N81" s="86"/>
    </row>
    <row r="82" spans="1:14" s="1" customFormat="1" x14ac:dyDescent="0.2">
      <c r="A82" s="85"/>
      <c r="B82" s="86"/>
      <c r="C82" s="87"/>
      <c r="D82" s="87"/>
      <c r="E82" s="117"/>
      <c r="F82" s="87"/>
      <c r="G82" s="87"/>
      <c r="H82" s="88"/>
      <c r="I82" s="88"/>
      <c r="J82" s="88"/>
      <c r="K82" s="86"/>
      <c r="L82" s="86"/>
      <c r="M82" s="86"/>
      <c r="N82" s="86"/>
    </row>
    <row r="83" spans="1:14" s="1" customFormat="1" x14ac:dyDescent="0.2">
      <c r="A83" s="85"/>
      <c r="B83" s="86"/>
      <c r="C83" s="87"/>
      <c r="D83" s="87"/>
      <c r="E83" s="117"/>
      <c r="F83" s="87"/>
      <c r="G83" s="87"/>
      <c r="H83" s="88"/>
      <c r="I83" s="88"/>
      <c r="J83" s="88"/>
      <c r="K83" s="86"/>
      <c r="L83" s="86"/>
      <c r="M83" s="86"/>
      <c r="N83" s="86"/>
    </row>
    <row r="84" spans="1:14" s="1" customFormat="1" x14ac:dyDescent="0.2">
      <c r="A84" s="85"/>
      <c r="B84" s="86"/>
      <c r="C84" s="87"/>
      <c r="D84" s="87"/>
      <c r="E84" s="117"/>
      <c r="F84" s="87"/>
      <c r="G84" s="87"/>
      <c r="H84" s="88"/>
      <c r="I84" s="88"/>
      <c r="J84" s="88"/>
      <c r="K84" s="86"/>
      <c r="L84" s="86"/>
      <c r="M84" s="86"/>
      <c r="N84" s="86"/>
    </row>
    <row r="85" spans="1:14" s="1" customFormat="1" x14ac:dyDescent="0.2">
      <c r="A85" s="85"/>
      <c r="B85" s="86"/>
      <c r="C85" s="87"/>
      <c r="D85" s="87"/>
      <c r="E85" s="117"/>
      <c r="F85" s="87"/>
      <c r="G85" s="87"/>
      <c r="H85" s="88"/>
      <c r="I85" s="88"/>
      <c r="J85" s="88"/>
      <c r="K85" s="86"/>
      <c r="L85" s="86"/>
      <c r="M85" s="86"/>
      <c r="N85" s="86"/>
    </row>
    <row r="86" spans="1:14" s="1" customFormat="1" x14ac:dyDescent="0.2">
      <c r="A86" s="85"/>
      <c r="B86" s="86"/>
      <c r="C86" s="87"/>
      <c r="D86" s="87"/>
      <c r="E86" s="117"/>
      <c r="F86" s="87"/>
      <c r="G86" s="87"/>
      <c r="H86" s="88"/>
      <c r="I86" s="88"/>
      <c r="J86" s="88"/>
      <c r="K86" s="86"/>
      <c r="L86" s="86"/>
      <c r="M86" s="86"/>
      <c r="N86" s="86"/>
    </row>
    <row r="87" spans="1:14" s="1" customFormat="1" x14ac:dyDescent="0.2">
      <c r="A87" s="85"/>
      <c r="B87" s="86"/>
      <c r="C87" s="87"/>
      <c r="D87" s="87"/>
      <c r="E87" s="117"/>
      <c r="F87" s="87"/>
      <c r="G87" s="87"/>
      <c r="H87" s="88"/>
      <c r="I87" s="88"/>
      <c r="J87" s="88"/>
      <c r="K87" s="86"/>
      <c r="L87" s="86"/>
      <c r="M87" s="86"/>
      <c r="N87" s="86"/>
    </row>
    <row r="88" spans="1:14" s="1" customFormat="1" x14ac:dyDescent="0.2">
      <c r="A88" s="85"/>
      <c r="B88" s="86"/>
      <c r="C88" s="87"/>
      <c r="D88" s="87"/>
      <c r="E88" s="117"/>
      <c r="F88" s="87"/>
      <c r="G88" s="87"/>
      <c r="H88" s="88"/>
      <c r="I88" s="88"/>
      <c r="J88" s="88"/>
      <c r="K88" s="86"/>
      <c r="L88" s="86"/>
      <c r="M88" s="86"/>
      <c r="N88" s="86"/>
    </row>
    <row r="89" spans="1:14" s="1" customFormat="1" x14ac:dyDescent="0.2">
      <c r="A89" s="85"/>
      <c r="B89" s="86"/>
      <c r="C89" s="87"/>
      <c r="D89" s="87"/>
      <c r="E89" s="117"/>
      <c r="F89" s="87"/>
      <c r="G89" s="87"/>
      <c r="H89" s="88"/>
      <c r="I89" s="88"/>
      <c r="J89" s="88"/>
      <c r="K89" s="86"/>
      <c r="L89" s="86"/>
      <c r="M89" s="86"/>
      <c r="N89" s="86"/>
    </row>
    <row r="90" spans="1:14" s="1" customFormat="1" x14ac:dyDescent="0.2">
      <c r="A90" s="85"/>
      <c r="B90" s="86"/>
      <c r="C90" s="87"/>
      <c r="D90" s="87"/>
      <c r="E90" s="117"/>
      <c r="F90" s="87"/>
      <c r="G90" s="87"/>
      <c r="H90" s="88"/>
      <c r="I90" s="88"/>
      <c r="J90" s="88"/>
      <c r="K90" s="86"/>
      <c r="L90" s="86"/>
      <c r="M90" s="86"/>
      <c r="N90" s="86"/>
    </row>
    <row r="91" spans="1:14" s="93" customFormat="1" x14ac:dyDescent="0.2">
      <c r="A91" s="89"/>
      <c r="B91" s="90"/>
      <c r="C91" s="91"/>
      <c r="D91" s="91"/>
      <c r="E91" s="118"/>
      <c r="F91" s="91"/>
      <c r="G91" s="91"/>
      <c r="H91" s="92"/>
      <c r="I91" s="92"/>
      <c r="J91" s="92"/>
      <c r="K91" s="90"/>
      <c r="L91" s="90"/>
      <c r="M91" s="90"/>
      <c r="N91" s="90"/>
    </row>
  </sheetData>
  <mergeCells count="21">
    <mergeCell ref="H22:I22"/>
    <mergeCell ref="H31:I31"/>
    <mergeCell ref="H41:I41"/>
    <mergeCell ref="H51:I51"/>
    <mergeCell ref="H8:I8"/>
    <mergeCell ref="J8:J9"/>
    <mergeCell ref="K8:K9"/>
    <mergeCell ref="L8:L9"/>
    <mergeCell ref="M8:M9"/>
    <mergeCell ref="N8:N9"/>
    <mergeCell ref="D1:G1"/>
    <mergeCell ref="E4:G4"/>
    <mergeCell ref="E5:G5"/>
    <mergeCell ref="A8:A9"/>
    <mergeCell ref="B8:B9"/>
    <mergeCell ref="C8:C9"/>
    <mergeCell ref="D8:D9"/>
    <mergeCell ref="E8:E9"/>
    <mergeCell ref="F8:F9"/>
    <mergeCell ref="G8:G9"/>
    <mergeCell ref="D2:G2"/>
  </mergeCells>
  <printOptions horizontalCentered="1" gridLines="1"/>
  <pageMargins left="0.25" right="0.25" top="0.75" bottom="0.75" header="0.3" footer="0.3"/>
  <pageSetup paperSize="8" scale="82" orientation="landscape" r:id="rId1"/>
  <headerFooter alignWithMargins="0">
    <oddHeader xml:space="preserve">&amp;R1.sz. melléklet
</oddHead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Repülési szakmérnök</vt:lpstr>
      <vt:lpstr>'Repülési szakmérnök'!Nyomtatási_terület</vt:lpstr>
    </vt:vector>
  </TitlesOfParts>
  <Company>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Garai Anett</dc:creator>
  <cp:lastModifiedBy>Admin</cp:lastModifiedBy>
  <cp:lastPrinted>2021-05-04T07:30:31Z</cp:lastPrinted>
  <dcterms:created xsi:type="dcterms:W3CDTF">2006-03-02T13:34:28Z</dcterms:created>
  <dcterms:modified xsi:type="dcterms:W3CDTF">2025-07-30T10:11:53Z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