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D:\2022\alapképzés\Földrajz\"/>
    </mc:Choice>
  </mc:AlternateContent>
  <bookViews>
    <workbookView xWindow="0" yWindow="0" windowWidth="25125" windowHeight="11100" activeTab="1"/>
  </bookViews>
  <sheets>
    <sheet name="Útmutató" sheetId="2" r:id="rId1"/>
    <sheet name="Tantárgyleírás"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Bejegyzes">Útmutató!$B$9:$B$12</definedName>
    <definedName name="_xlnm.Print_Area" localSheetId="1">Tantárgyleírás!$A$1:$L$59</definedName>
    <definedName name="_xlnm.Print_Area" localSheetId="0">Útmutató!$A$1:$E$18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1" l="1"/>
  <c r="I52" i="1" l="1"/>
  <c r="I51" i="1"/>
  <c r="I50" i="1"/>
  <c r="I46" i="1"/>
  <c r="I45" i="1"/>
  <c r="I44" i="1"/>
  <c r="I42" i="1"/>
  <c r="I28" i="1"/>
  <c r="I37" i="1"/>
  <c r="I36" i="1"/>
  <c r="I35" i="1"/>
  <c r="I30" i="1"/>
  <c r="I27" i="1"/>
  <c r="I26" i="1"/>
  <c r="I22" i="1"/>
  <c r="I20" i="1"/>
  <c r="I31" i="1" l="1"/>
  <c r="I59" i="1" l="1"/>
  <c r="I56" i="1"/>
  <c r="I24" i="1"/>
  <c r="I32" i="1" l="1"/>
  <c r="I11" i="1"/>
  <c r="I53" i="1"/>
  <c r="I47" i="1"/>
  <c r="I40" i="1"/>
  <c r="I39" i="1"/>
  <c r="I33" i="1"/>
  <c r="I10" i="1"/>
  <c r="I38" i="1"/>
  <c r="I57" i="1" l="1"/>
  <c r="I25" i="1"/>
  <c r="I9" i="1"/>
  <c r="I89" i="1" l="1"/>
  <c r="I88" i="1"/>
  <c r="I87" i="1"/>
  <c r="I86" i="1"/>
  <c r="I85" i="1"/>
  <c r="I84" i="1"/>
  <c r="I83" i="1"/>
  <c r="I82" i="1"/>
  <c r="I81" i="1"/>
  <c r="I80" i="1"/>
  <c r="I79" i="1"/>
  <c r="I78" i="1"/>
  <c r="I77" i="1"/>
  <c r="I76" i="1"/>
  <c r="I75" i="1"/>
  <c r="I74" i="1"/>
  <c r="I73" i="1"/>
  <c r="I72" i="1"/>
  <c r="I71" i="1"/>
  <c r="I70" i="1"/>
  <c r="I69" i="1"/>
  <c r="I68" i="1"/>
  <c r="I67" i="1"/>
  <c r="I66" i="1"/>
  <c r="I65" i="1"/>
  <c r="I64" i="1"/>
  <c r="I63" i="1"/>
  <c r="I62" i="1"/>
</calcChain>
</file>

<file path=xl/sharedStrings.xml><?xml version="1.0" encoding="utf-8"?>
<sst xmlns="http://schemas.openxmlformats.org/spreadsheetml/2006/main" count="664" uniqueCount="494">
  <si>
    <t xml:space="preserve">A tantárgyleírás tartalma az alábbi dokumentumok alapján készült: </t>
  </si>
  <si>
    <t>MAB szakindítási útmutató I.2.</t>
  </si>
  <si>
    <t>87/2015. (IV.9.) Korm. rendelet 53.§</t>
  </si>
  <si>
    <t xml:space="preserve">A kialakítandó kompetenciák leírása: </t>
  </si>
  <si>
    <t xml:space="preserve">Tantárgyleírás: </t>
  </si>
  <si>
    <t>Félévi követelmény:</t>
  </si>
  <si>
    <t>kollokvium</t>
  </si>
  <si>
    <t>gyakorlati jegy</t>
  </si>
  <si>
    <t>minősített aláírás</t>
  </si>
  <si>
    <t>aláírás</t>
  </si>
  <si>
    <t>signature with qualification</t>
  </si>
  <si>
    <t>term grade</t>
  </si>
  <si>
    <t>examination</t>
  </si>
  <si>
    <t>signature</t>
  </si>
  <si>
    <t>term grade or signature with qualification</t>
  </si>
  <si>
    <t xml:space="preserve">vizsgára bocsátás feltétele: </t>
  </si>
  <si>
    <t>gyakorlati jegy, vagy minősített aláírás esetén:</t>
  </si>
  <si>
    <t>aláírás esetén:</t>
  </si>
  <si>
    <t>(minta)</t>
  </si>
  <si>
    <t>two in-class tests, a home assignment, an essay, two case studies, a business plan, project work etc.</t>
  </si>
  <si>
    <t>an essay, a PPT presentation, project work, home assignments etc., an in-class test with a minimum passing rate of 50%</t>
  </si>
  <si>
    <t>Requirement:</t>
  </si>
  <si>
    <t>requirement(s) for admission to examination</t>
  </si>
  <si>
    <t xml:space="preserve">a tantárgy szakmai tartalma elsajátításának célja (vö. Korm.rend.) </t>
  </si>
  <si>
    <t>azoknak az előírt szakmai kompetenciáknak, kompetencia-elemeknek (tudás, képesség stb. a KKK alapján) a felsorolása, amelyek kialakításához a tantárgy jellemezően, érdemben hozzájárul (vö. MAB)</t>
  </si>
  <si>
    <t>pl.: esszé, prezentáció, projektmunka, házi dolgozatok stb. elkészítése, zárthelyi dolgozat 50%-os teljesítése</t>
  </si>
  <si>
    <t>Pl.: két zárthelyi dolgozat, egy házi dolgozat, egy esszé, két esettanulmány, üzleti terv, projektmunka  stb. elkészítése</t>
  </si>
  <si>
    <t>kredit nélküli szakmai gyakorlat teljesítése</t>
  </si>
  <si>
    <t>Az értékelés módja:</t>
  </si>
  <si>
    <t>kollokvium esetén:</t>
  </si>
  <si>
    <t>Type of assessment and evaluation:</t>
  </si>
  <si>
    <t>traineeship with no credit points allocated</t>
  </si>
  <si>
    <t>Tantárgyleírás/Course description</t>
  </si>
  <si>
    <t>Angol nyelvű tantárgyleírás/
Course description in English</t>
  </si>
  <si>
    <t>A kialakítandó kompetenciák leírása/
Description of the competencies to be developed</t>
  </si>
  <si>
    <t>A kialakítandó kompetenciák angol nyelvű leírása/
Description of the competencies to be developed in English</t>
  </si>
  <si>
    <t>Az értékelés módja/
Method of evaluation</t>
  </si>
  <si>
    <t xml:space="preserve">Az értékelés módja angol nyelven/
Method of evaluation in English
</t>
  </si>
  <si>
    <t xml:space="preserve">2-5 kötelező, illetve ajánlott irodalom (szerző, cím, kiadás adatai (esetleg oldalak), ISBN)/
 2-5 required or recommended literature (author, title, publication details (possibly pages), ISBN 
</t>
  </si>
  <si>
    <t>Tantárgy kódja/
Course code</t>
  </si>
  <si>
    <t>Tantágy neve/
Course name</t>
  </si>
  <si>
    <t>Tantárgy angol  neve/
Course name in English</t>
  </si>
  <si>
    <t>Félévi követelmény/
Requirement</t>
  </si>
  <si>
    <t>Félévi követelmény angol nyelven/
Requirement in English</t>
  </si>
  <si>
    <t>Távérzékelés és térképtan</t>
  </si>
  <si>
    <t>Remote sensing and cartography</t>
  </si>
  <si>
    <t>Általános természeti földrajz 1.</t>
  </si>
  <si>
    <t>Physical geography 1.</t>
  </si>
  <si>
    <t>Geoinformatika és adatbáziskezelés</t>
  </si>
  <si>
    <t>Geoinformatics and database management</t>
  </si>
  <si>
    <t>Csillagászati földrajz</t>
  </si>
  <si>
    <t>Astronomical geography</t>
  </si>
  <si>
    <t>Éghajlattan és légkörfizika 1.</t>
  </si>
  <si>
    <t>Climatology and atmospheric physics 1.</t>
  </si>
  <si>
    <t>Általános természeti földrajz 2.</t>
  </si>
  <si>
    <t>Physical geography 2.</t>
  </si>
  <si>
    <t>Terepgyakorlat 1.</t>
  </si>
  <si>
    <t>Fieldwork 1.</t>
  </si>
  <si>
    <t>Általános társadalomföldrajz 1.</t>
  </si>
  <si>
    <t>Social geography 1.</t>
  </si>
  <si>
    <t>Általános gazdaságföldrajz 1.</t>
  </si>
  <si>
    <t>Economic Geography 1.</t>
  </si>
  <si>
    <t>Éghajlattan és légkörfizika 2.</t>
  </si>
  <si>
    <t>Climatology and atmospheric physics 2.</t>
  </si>
  <si>
    <t>Általános társadalomföldrajz 2.</t>
  </si>
  <si>
    <t>Social geography 2.</t>
  </si>
  <si>
    <t>Általános gazdaságföldrajz 2.</t>
  </si>
  <si>
    <t>Economic Geography 2.</t>
  </si>
  <si>
    <t>Terepgyakorlat 2.</t>
  </si>
  <si>
    <t>Fieldwork 2.</t>
  </si>
  <si>
    <t>Magyarország és a Kárpát-medence természeti földrajza</t>
  </si>
  <si>
    <t>Physical geography of Hungary and Carpathian Basin</t>
  </si>
  <si>
    <t>Magyarország társadalomföldrajza</t>
  </si>
  <si>
    <t>Social geography of Hungary</t>
  </si>
  <si>
    <t>Földrajzi kutatási módszerek és tudománytörténet</t>
  </si>
  <si>
    <t>History and research methods of geography</t>
  </si>
  <si>
    <t>Európa természeti- és társadalomföldrajza</t>
  </si>
  <si>
    <t>Physical and Social geography of Europe</t>
  </si>
  <si>
    <t>Politikai földrajz és szociálgeográfia</t>
  </si>
  <si>
    <t>Political and social geography</t>
  </si>
  <si>
    <t>Környezeti földtudományok</t>
  </si>
  <si>
    <t>Environmental Geography</t>
  </si>
  <si>
    <t>A világgazdaság folyamatai és működési zavarai</t>
  </si>
  <si>
    <t>Global economic processes and dysfunctions</t>
  </si>
  <si>
    <t>Kontinensek földrajza 1.</t>
  </si>
  <si>
    <t>Geography of the Continents 1.</t>
  </si>
  <si>
    <t>Kontinensek földrajza 2.</t>
  </si>
  <si>
    <t>Geography of the Continents 2.</t>
  </si>
  <si>
    <t>Magyarország történeti földrajza</t>
  </si>
  <si>
    <t>Historical geography of Hungary</t>
  </si>
  <si>
    <t>Tájökológia</t>
  </si>
  <si>
    <t>Landscape ecology</t>
  </si>
  <si>
    <t>A Kárpát-medence régiói</t>
  </si>
  <si>
    <t>Region of the Carpathian Basin</t>
  </si>
  <si>
    <t>Általános természeti földrajz 1. (angol)</t>
  </si>
  <si>
    <t>Geoinformatika és adatbáziskezelés (angol)</t>
  </si>
  <si>
    <t>Általános társadalomföldrajz 1. (angol)</t>
  </si>
  <si>
    <t xml:space="preserve">A térképészeti alapfogalmak, fokhálózat, méretarány.  A térkép rajzi elemei: Domborzat-ábrázolás. Síkrajz, névrajz, Generalizálás, települések ábrázolása. A távérzékelés alapjai, Légi és Földi távérzékelés, alkalmazási területek. GPS alapok, LIDAR alapú térképrajzolás. Tájolóhasználat, Útvonaltervezés. Földmérési alapok, teodolithasználat. Vetülettani alapfogalmak.  Síkvetületek, Kúpvetületek, Hengervetületek, Képzetes vetületek, torzulások.Tematikus térképek ábrázolási módszerei, jelkulcs, jelmagyarázat. Általános térképtörténet, Magyarország térképtörténete. </t>
  </si>
  <si>
    <t>Sümeghy Z.-Unger J.-Gál T. (2009): Térképészet, JATE-Press Szeged, ISBN 9786155370175, Unger János: Bevezetés a térképészetbe JATE Press 1999., Hardi András: Tájékozódás, természetjárás, tájfutás. Tárogató k, Bp.1995. ISBN: 963-8491-56-6, , Stegena Lajos: Térképtörténet. Budapest, 1983. 198 oldal · ISBN: 9631768511., Papp-Váry Á.–Hrenkó P.: Magyarország régi térképeken, Gondolat 1989. ISBN 9632822633, Jeremy Harwood (2008): 100 térkép, amely megváltoztatta a világot, Kossuth Kiadó, ISBN 9789630957489</t>
  </si>
  <si>
    <t>A vizsgára bocsátásnak nincs előfeltétele.</t>
  </si>
  <si>
    <t>There are no prerequisites for admission to examination.</t>
  </si>
  <si>
    <t xml:space="preserve">A kurzus célja, hogy a hallgatók
megismerjék a térinformációs rendszerek (GIS) fogalmi hátterét és jellemzőit, a geoinformatikai modellalkotás lépéseit, a raszter és a vektor alapú rendszereket. A kurzus témakörei: A térinformatika fogalma, fejlődése. A térinformatikai rendszerek alkotóelemei. Térbeli jelenségek és modellezésük.  Attribútumadatok. Adatforrások és adattípusok a FIR-ben. Az adatok minősége, hibái. Az ArcGIS programcsomag általános ismertetése. 
Az ArcMap szoftver általános bemutatása, alapvető funkciói. Térképek megjelenítése, szerkesztése. Rétegek, projektek, lekérdezések, adatkezelés, vetületi rendszerek, adatimport, -export, fájlkonverzió. A tematikus térképek végső formába öntése, publikálása. </t>
  </si>
  <si>
    <t>The course aims to introduce students to the theoretical background and characteristics of geographic information systems (GIS), to the steps of geoinformatics modelling, and to raster and vector based systems. Topics of the course: The concept and development of GIS. Components of GIS. Spatial phenomena and their modelling. Attributes. Data sources and data types in GIS. Data quality, errors. General description of the ArcGIS software package. Introduction and basic functions of the ArcMap software. View and edit maps. Layers, projections, queries, data management, projection systems, importing and exporting data, file conversion. Finalizing and publishing thematic maps.</t>
  </si>
  <si>
    <t xml:space="preserve">két zárthelyi dolgozat </t>
  </si>
  <si>
    <t xml:space="preserve">Two in-class tests </t>
  </si>
  <si>
    <t>Kötelező irodalom:
Detrekői Á. - Szabó Gy. 2013: Térinformatika: elmélet és alkalmazások.Typotex, Budapest, ISBN: 978-963-279-681-9
Ajánlott irodalom
Elek I. 2006: Bevezetés a geoinformatikába. ELTE Eötvös Kiadó, Budapest, ISBN: 9789634638643</t>
  </si>
  <si>
    <t xml:space="preserve">A kurzus célja, hogy a hallgatók
átfogó ismeretekre tegyenek szert a Föld szűkebb és tágabb kozmikus környezetéről. A kurzus témakörei: Az emberiség világszemléletének fejlődése. Szférikus csillagászat (tájékozódás a Földön és az égbolton). Az időszámítás, a naptár. A Föld alakja. A Föld mozgásai. A Föld Nap körüli keringésének következményei. A Föld pályaelemeinek változásai és azok földrajzi következményei. A Naprendszer általános jellemzése, a Nap mint égitest. </t>
  </si>
  <si>
    <t>The aim of the course is to provide students a comprehensive picture of the narrower and wider cosmic environment of the Earth. Topics of the course: The development of the worldview of mankind. Spherical astronomy (navigation on Earth and specifying the position of celestial bodies in the sky). Timekeeping, calendars. Earth’s shape. Earth’s movements. Consequences of the Earth's orbit around the Sun. Changes in the Earth's orbital parameters and their geographical consequences. General characteristics of the Solar System, the Sun as a celestial body.</t>
  </si>
  <si>
    <t>A vizsgára bocsátásnak nincs előfeltétele</t>
  </si>
  <si>
    <t>There are no prerequisites for admission to examination</t>
  </si>
  <si>
    <t>Kötelező irodalom:
Gábris Gy. - Marik M. - Szabó J. 1998: Csillagászati földrajz, Nemzeti Tankönyvkiadó, Budapest, ISBN: 978-963-19-5478-4
Ajánlott irodalom:
Lóki J. - Szabó J. 1997: Csillagászati földrajzi gyakorlatok, Nemzeti Tankönyvkiadó, Budapest.</t>
  </si>
  <si>
    <t xml:space="preserve">A kurzus célja, hogy a hallgatók
megismerjék a meteorológia fogalmi apparátusát, a légkörben zajló időjárási folyamatok termodinamikai alapjait, illetve főbb jellegzetességeit és hatásait. A kurzus témakörei: Az éghajlattan tárgya, az idő, időjárás és éghajlat fogalma. A Föld légköre. A száraz  levegő fizikai állapotjelzői. A nedves levegő fizikai állapotjelzői. A légkör mozgásjelenségei, függőleges légmozgások, hőmérséklet-változások függőleges légmozgásokban. A levegő vízszintes áramlása, a súrlódás hatása a szélre. Nyomásfelületek, abszolút és relatív topográfiák. A légkör egyensúlyi állapotai. A sugárzás fogalma, törvényei, a földfelszín és a légkör sugárzása. Kondenzációs folyamatok a légkörben (felhőképződés, felhőfajták). Kondenzációs folyamatok a légkörben (csapadékképződés, csapadékfajták). A zivatarelektromosság, a légtömegek. Időjárási frontok. Ciklonok és anticiklonok. </t>
  </si>
  <si>
    <t>The course aims to introduce students to the conceptual apparatus of meteorology, the thermodynamic basis of weather processes in the atmosphere, as well as its main features and effects. Topics of the course: The subject of climatology, the concept of weather and climate. The Earth's atmosphere. Physical indicators of dry air. Physical indicators of moist air. Atmospheric motion phenomena, vertical air movements, temperature changes in vertical air movements. Horizontal air flow, the effect of friction on the wind. Pressure surfaces, absolute and relative topographies. Equilibrium states of the atmosphere. The concept of radiation, its laws, the radiation of the earth's surface and the atmosphere. Condensation processes in the atmosphere (cloud formation, cloud types). Condensation processes in the atmosphere (precipitation, types of precipitation). Thunderstorm electricity, air masses. Weather fronts. Cyclones and anticyclones.</t>
  </si>
  <si>
    <t>Kötelező irodalom:
Péczely Gy. 1998: Éghajlattan, Nemzeti Tankönyvkiadó Budapest, ISBN 963 18 8924 6
Ajánlott irodalom:
Tar K. 2005: Általános meteorológia, Kossuth Egyetemi Kiadó, Debrecen, ISBN 9789634732044</t>
  </si>
  <si>
    <t xml:space="preserve">A kurzus célja, hogy a hallgatók
megismerjék a klimatológia fogalmi apparátusát, az éghajlati rendszer működésének alapjait, valamint az éghajlatot kialakító tényezők közötti kapcsolatokat és hatásaikat. A kurzus témakörei: Az éghajlat fogalma, az éghajlatot meghatározó tényezők. A felszínre érkező napsugárzás megoszlása a Földön, a felszín sugárzási egyenlege, hőháztartás. A vízellátottság, a felszín anyagi és alaki tulajdonságai.
Az éghajlati jelenségek térbeli dimenziói, a légkör általános cirkulációja, monszunok. Az éghajlati osztályozás típusai. A Köppen-és a módosított Trewartha-féle osztályozás fő klímaövei és klímatípusai. Trópusi éghajlatok, szubtrópusi éghajlatok, mérsékelt övi éghajlatok, szubpoláris és poláris éghajlatok. Magyarország éghajlata.
Globális éghajlatváltozás. </t>
  </si>
  <si>
    <t>The course aims to introduce students to the conceptual apparatus of climatology, the basics of the functioning of the climate system and the relationships and effects of factors shaping the climate. Course topics: The concept of climate, the determinants of climate. The global distribution of solar radiation reaching the surface, surface radiation balance, heat balance. Water supply, physical and morphological properties of the surface. Spatial dimensions of climatic phenomena, global circulation of the atmosphere, monsoons. Types of climate classification. The main climate belts and climate types of the Köppen and modified Trewartha classifications. Tropical climates, subtropical climates, temperate climates, subpolar and polar climates. The climate of Hungary. Global climate change.</t>
  </si>
  <si>
    <t>Kötelező irodalom:
Péczely Gy. 1998: Éghajlattan, Nemzeti Tankönyvkiadó Budapest, ISBN 963 18 8924 6
Ajánlott irodalom:
Justyák J. 1995: Klimatológia. KLTE, Debrecen.
Tar K. 2005: Általános meteorológia, Kossuth Egyetemi Kiadó, Debrecen, ISBN 9789634732044</t>
  </si>
  <si>
    <t>A kurzus célja, hogy a hallgatók megismerjék a napjaink világgazdaságában meghatározó szerepet játszó ágazatok főbb jellemzőit, az elhelyezkedésüket befolyásoló természeti és társadalmi tényezőket, a területi munkamegosztás rendszerét, valamint a globális értéktermelési láncokat. A kurzus témakörei: A gazdaságföldrajz elméleti alapjai. A mezőgazdasági termelést meghatározó természeti és társadalmi-gazdasági tényezők. A mezőgazdasági termelés övezetessége. A mezőgazdasági termelés területi típusai. Az ipar földrajza, felosztása, az ipari termelést meghatározó természeti és társadalmi-gazdasági tényezők. Az energiagazdálkodás, a világ energiaszerkezete. A fosszilis energiahordozók és megújuló energiák földrajza. A kitermelőipar és a kohászat ágazatai. A nehézipar ágazatai. A könnyűipar ágazatai. A közlekedés földrajza. Az idegenforgalom földrajza.</t>
  </si>
  <si>
    <t>The course aims to introduce students to the main characteristics of the sectors that play a key role in today's world economy, to the natural and social factors influencing their location, to the system of geographical division of labour, and to global value chains. Course topics: Theoretical background of economic geography. Natural and socio-economic factors determining agricultural production. Zones of agricultural production. Territorial types of agricultural production. Branches and geography of industry, natural and socio-economic factors determining industrial production. Energy management, the energy structure of the world. Geography of fossil fuels and renewable energies. Mining and metallurgy. Heavy industrial sectors. Light industrial sectors. Transport geography. Tourism geography.</t>
  </si>
  <si>
    <t>Tudás: A hallgató ismeri a napjaink világgazdaságában meghatározó szerepet játszó ágazatok főbb jellemzőit és térbeliségét.
Képesség: A hallgató képes a gazdasági ágazatok térbeli elhelyezkedését meghatározó tényezők közötti kapcsolatok és hatásaik felismerésére.
Attitűd: A hallgató elkötelezett a fenntartható gazdasági fejlődést szolgáló irányelvek megismerése iránt.</t>
  </si>
  <si>
    <t>Kötelező irodalom:
Tóth J. (szerk.) 2002: Általános társadalomföldrajz I. Dialóg Campus Kiadó, Budapest, Pécs, ISBN 963 9310 41 7
Tóth J. (szerk.) 2002: Általános társadalomföldrajz II. Dialóg Campus Kiadó, Budapest, Pécs, ISBN 963 9310 44 1
Vidéki I. (szerk.) 2008: Fejezetek ipar- és közlekedésföldrajzból. ELTE Eötvös Kiadó, Budapest, ISBN 978-963-463-988-6</t>
  </si>
  <si>
    <t>A kurzus célja, hogy a hallgatók a társadalom- és gazdaságföldrajzi kurzusok során elsajátított elméleti ismereteiket terepen is megtapasztalják és elmélyítsék. A kurzus során - múzeumok, turisztikai attrakciók, vállalkozások, terület- és településfejlesztéssel foglalkozó szervezetek felkeresésén keresztül - a hallgatók képet kaphatnak Szabolcs-Szatmár-Bereg megye fő társadalmi-gazdasági folyamatairól, térszerkezetéről, turisztikai vonzerőiről, építészeti, kulturális, néprajzi értékeiről, illetve a megye fejlesztésének meghatározó irányairól.</t>
  </si>
  <si>
    <t>The aim of the course is to enable students to gain on-site experience and deepen their theoretical knowledge acquired during courses on social and economic geography. During the course - through visiting museums, tourist attractions, enterprises, regional and settlement development organizations - students can get a picture of the main socio-economic processes, spatial structure, tourist attractions, architectural, cultural and ethnographic heritage of Szabolcs-Szatmár-Bereg County, as well as of the main priorities of the development of the county.</t>
  </si>
  <si>
    <t>gyakorlati napló</t>
  </si>
  <si>
    <t>fieldwork diary</t>
  </si>
  <si>
    <t>Perczel György (szerk.) 2003: Magyarország társadalmi-gazdasági földrajza. ELTE Eötvös Kiadó, Budapest, ISBN 9789634636113
Vidéki I. (szerk.) 2008: Fejezetek ipar- és közlekedésföldrajzból. ELTE Eötvös Kiadó, Budapest, ISBN 978-963-463-988-6</t>
  </si>
  <si>
    <t>Kötelező irodalom:
Michael Law, Amy Collins 2018: Getting to know ArcGIS for desktop. Redlands: ESRI Press. ISBN 978-1-58948-510-5
Ajánlott irodalom:
Wilpen L. Gorr, Kristen S. Kurland 2016: GIS Tutorial 1: Basic Workbook. ESRI Press. ISBN 978-1589484566</t>
  </si>
  <si>
    <t>A tantárgy célja a  társadalomföldrajz  és  a  népességföldrajz (demográfia) fogalmának, a tudomány-rendszertani  helyének, tárgyának,  feladatainak megismerése  a  társadalom  és  a  földrajzi  környezet  kapcsolatán keresztül.</t>
  </si>
  <si>
    <t>The aim of the subject is to understand the concept of social geography and population geography (demography), the science-taxonomic location, subject and tasks of the society through the relationship between society and the geographical environment.</t>
  </si>
  <si>
    <t xml:space="preserve"> a vizsgára bocsátásnak nincs előfeltétele</t>
  </si>
  <si>
    <t xml:space="preserve"> there are no prerequisites for admission to examination</t>
  </si>
  <si>
    <t xml:space="preserve">1.Tóth J. (szerk.) 2001: Általános társadalomföldrajz I-II. Dialóg Campus Kiadó, Budapest-Pécs 473 p. ISBN: 978-615-5376-43-6
2. Kovács Z. (2002) Népesség-és településföldrajz. ELTE Eötvös Kiadó, Budapest.                                ISBN: 978-963-3121-78-8
</t>
  </si>
  <si>
    <t>A tantárgy célja, hogy általános áttekintést nyújtson a kontinensek és különös tekintettel Magyarország különböző részeinek főbb településföldrajzi eltéréseiről. A tantárgy során a résztvevők megismerhetik a falvak és a városok fogalmának földrajzi, időbeni és tudományterületenkénti eltéréseit, a települések fejlődésére ható hagyományos és új energiákat, az urbanizáció fejlődéstörténetét, jellegzetes szakaszainak földrajzi és időbeni különbségeit, ezek lenyomatát a települések belső szerkezetében, alaprajzában, morfológiájában.</t>
  </si>
  <si>
    <t>The aim of the course is to provide a general overview of the continents and, in particular, the main geographic differences in the different parts of Hungary. During the course, participants can learn about the geographic, temporal and disciplinary differences between the villages and cities, the traditional and new energies affecting the development of settlements, the evolutionary history of urbanization, geographical and temporal differences of their characteristic phases, their imprint on the inner structure, floor plan and morphology of settlements.</t>
  </si>
  <si>
    <t>két zárthelyi dolgozat</t>
  </si>
  <si>
    <t>two in-class tests</t>
  </si>
  <si>
    <t>Tóth J. (szerk.) 2001: Általános társadalomföldrajz I-II. Dialóg Campus Kiadó, Budapest-Pécs 473 p.
, ISBN: 978-615-5376-43-6                  Kovács Z. (2002) Népesség-és településföldrajz. ELTE 
Eötvös Kiadó, Budapest., ISBN: 9789633121788</t>
  </si>
  <si>
    <t xml:space="preserve">A tantárgy célja, hogy megismertesse a hallgatót a magyar társadalommal, a
nemzetgazdaság természetföldrajzi alapjaival és geopolitikai-közgazdasági feltételrendszerével, a
gazdaság ágazati és térszerkezetével, európai kapcsolódásaival és a világgazdaságban elfoglalt
helyével (perspektíváival).                  A tantárgy részletes feltárja Magyarország társadalmi-gazdasági fejlődésének természeti és humán erőforrásait, közgazdasági és politikai tényezőit. Elemzi és megvilágítja a gazdasági fejlődés fontosabb korszakait és jellemzőit.                                     A tantárgy további tartalmi elemei:        - népesség idő- és térbeli változásai, tagozódása, gazdasági aktivitása.         -  a magyar nemzetgazdaság
szerkezete, primer és szekunder szektorai (mezőgazdaság, erdő- és vadgazdálkodás, ipar).                         - a tercier szektor jellege, társadalmi szerepe és fejlődési sajátosságai.         -  a magyar településhálózat, 
régiók és térszerkezeti egységek. </t>
  </si>
  <si>
    <t>The aim of the course is to introduce the student to the Hungarian society, a
the natural geographic bases and geopolitical and economic conditions of the national economy, a the sectoral and spatial structure of the economy, its European connections and the world economy location (perspectives).          The subject details the natural and human resources, economic and political factors of socio-economic development in Hungary. It analyzes and illuminates the major periods and characteristics of economic development.                  Further elements of the subject are:          - time and space changes, division and economic activity of the population.          - the Hungarian national economy
structure, primary and secondary sectors (agriculture, forestry and game management, industry).                           - the nature, social role and developmental characteristics of the tertiary sector.         - the Hungarian settlement network,
regions and spatial units.</t>
  </si>
  <si>
    <t>Perczel Gy.: Magyarország társadalomi-gazdasági földrajza. ELTE Kiadó. Budapest, 2003. ISBN: 963-463-588-1         Kiss É. 2010: Területi szerkezetváltás a magyar iparban 1989 után. – Dialóg Campus Kiadó, Bp. – Pécs. 223 p., ISBN: 9789639950269                                 Frisnyák S. 1999: Magyarország történeti földrajza. – Nemzeti Tankönyvkiadó, Budapest. 213 p., ISBN: 9631829103</t>
  </si>
  <si>
    <t xml:space="preserve">Az elméleti kurzus ideje alatt a hallgatók megismerkednek a földrajztudomány kutatási módszereinek fejlődésével, a különböző világképek kialakulásával és a földrajzi felfedezések kronológiájával. A kurzus befejezéseként a hallgatók megismerik a földrajztudomány kutatási módszereinek újonnan kialakuló rész-diszciplináit, valamint a földrajz egyes tudományterületein alkalmazott kutatásokat is. </t>
  </si>
  <si>
    <t>During the theoretical course, students learn about the evolution of research methods in geography, the development of different world views and the chronology of geographical discoveries. Completion of the course, the students learn about research methods in geography emerging sub-disciplines and applied research in various scientific fields of geography.</t>
  </si>
  <si>
    <t>Two in-class tests</t>
  </si>
  <si>
    <t xml:space="preserve">Kötelező Irodalom:
Papp-Váry Á.  2007: Térképtudomány - A pálcikatérképtől az űrtérképig - A pálcikatérképtől az űrtérképig, Kossuth Kiadó, ISBN: 9789630955119
Ajánlott irodalom:
Győri R. 2014: Földrajz és földtudomány, Eötvös Collegium, Budapest, ISBN 978-615-5371-22-6
Fodor F. 2006. A magyar földrajztudomány története. Budapest, MTA FKI  </t>
  </si>
  <si>
    <t>A kurzus során a hallgatók megismerik Európa természet- és társadalomföldrajzi erőforrásait és felhasználási lehetőségeit, s a gazdasági potenciál értékelésével a társadalom különböző szintű
környezetátalakító-tájformáló tevékenységét. Betekintést nyernek Európa gazdasági és politikai integrációjának alapelemeibe, úgy, hogy az egyes országcsoportok, régiók gazdasági, politikai és társadalmi sajátosságai is felszínre kerülnek, különös tekintettel a
térszerkezeti erővonalakra és súlypontokra.</t>
  </si>
  <si>
    <t>Djuring the course students will learn about the physical geography and humangeography characteristics of Europe.Their potential for use, and by evaluating the economic potential, the different levels of society
Environmental transformation-landscape-forming activities. They gain insight into the basic elements of Europe's economic and political integration, with the economic, political and social characteristics of each group of countries and regions being exposed. Spatial structure lines and centers of gravity.</t>
  </si>
  <si>
    <t>Probáld F.: Európa regionális földrajza. ELTE Kiadó. Budapest, 2006. ISBN: 9789634633198                               Erdősi Ferenc: Európa közlekedése és a regionális fejlődés, 2000. Dialóg Campus Kiadó, Budapest-Pécs, ISBN: 963 9123 29 3,                                                       Lerner János: Ezerszínű Európa, Szalay Könyvkiadó, 2006., ISBN: 963 9555 95 9</t>
  </si>
  <si>
    <r>
      <rPr>
        <b/>
        <u/>
        <sz val="11"/>
        <rFont val="Arial"/>
        <family val="2"/>
        <charset val="238"/>
      </rPr>
      <t>Tudás:</t>
    </r>
    <r>
      <rPr>
        <sz val="11"/>
        <rFont val="Arial"/>
        <family val="2"/>
        <charset val="238"/>
      </rPr>
      <t xml:space="preserve"> Ismeri Európa természetföldrajzi és társadalmi-gazdasági sajátosságait. Alapvető európai regionális és országismereti tudással rendelkezik.
</t>
    </r>
    <r>
      <rPr>
        <b/>
        <u/>
        <sz val="11"/>
        <rFont val="Arial"/>
        <family val="2"/>
        <charset val="238"/>
      </rPr>
      <t>Képesség:</t>
    </r>
    <r>
      <rPr>
        <sz val="11"/>
        <rFont val="Arial"/>
        <family val="2"/>
        <charset val="238"/>
      </rPr>
      <t xml:space="preserve"> Képes regionális és országismereti elemzéseket-értékeléseket folytatni.
</t>
    </r>
    <r>
      <rPr>
        <b/>
        <u/>
        <sz val="11"/>
        <rFont val="Arial"/>
        <family val="2"/>
        <charset val="238"/>
      </rPr>
      <t xml:space="preserve">Attitűd: </t>
    </r>
    <r>
      <rPr>
        <sz val="11"/>
        <rFont val="Arial"/>
        <family val="2"/>
        <charset val="238"/>
      </rPr>
      <t xml:space="preserve">Európa természet- és társadolomföldrajzi </t>
    </r>
    <r>
      <rPr>
        <b/>
        <sz val="11"/>
        <rFont val="Arial"/>
        <family val="2"/>
        <charset val="238"/>
      </rPr>
      <t>i</t>
    </r>
    <r>
      <rPr>
        <sz val="11"/>
        <rFont val="Arial"/>
        <family val="2"/>
        <charset val="238"/>
      </rPr>
      <t xml:space="preserve">smeretinek birtokában komplex földrajzi elemzéseket és értékeléseket folytat és saját eredményeket publikál.
</t>
    </r>
    <r>
      <rPr>
        <b/>
        <u/>
        <sz val="11"/>
        <rFont val="Arial"/>
        <family val="2"/>
        <charset val="238"/>
      </rPr>
      <t xml:space="preserve">
</t>
    </r>
  </si>
  <si>
    <r>
      <rPr>
        <b/>
        <u/>
        <sz val="11"/>
        <rFont val="Arial"/>
        <family val="2"/>
        <charset val="238"/>
      </rPr>
      <t xml:space="preserve">Knowledge: </t>
    </r>
    <r>
      <rPr>
        <sz val="11"/>
        <rFont val="Arial"/>
        <family val="2"/>
        <charset val="238"/>
      </rPr>
      <t xml:space="preserve">The student know the natural and socio-economic features of Europe. It has basic European regional and country knowledge.
</t>
    </r>
    <r>
      <rPr>
        <b/>
        <u/>
        <sz val="11"/>
        <rFont val="Arial"/>
        <family val="2"/>
        <charset val="238"/>
      </rPr>
      <t>Ability</t>
    </r>
    <r>
      <rPr>
        <sz val="11"/>
        <rFont val="Arial"/>
        <family val="2"/>
        <charset val="238"/>
      </rPr>
      <t xml:space="preserve">: To be able to conduct analyzes and analyzes of regional and country knowledge.
</t>
    </r>
    <r>
      <rPr>
        <b/>
        <u/>
        <sz val="11"/>
        <rFont val="Arial"/>
        <family val="2"/>
        <charset val="238"/>
      </rPr>
      <t>Attitude:</t>
    </r>
    <r>
      <rPr>
        <sz val="11"/>
        <rFont val="Arial"/>
        <family val="2"/>
        <charset val="238"/>
      </rPr>
      <t xml:space="preserve"> Europe possesses complex geographic analyzes and evaluations and publishes its own results with the knowledge of nature and social geography in Europe.
</t>
    </r>
    <r>
      <rPr>
        <b/>
        <u/>
        <sz val="11"/>
        <rFont val="Arial"/>
        <family val="2"/>
        <charset val="238"/>
      </rPr>
      <t/>
    </r>
  </si>
  <si>
    <r>
      <rPr>
        <b/>
        <u/>
        <sz val="11"/>
        <rFont val="Arial"/>
        <family val="2"/>
        <charset val="238"/>
      </rPr>
      <t>Tudás:</t>
    </r>
    <r>
      <rPr>
        <sz val="11"/>
        <rFont val="Arial"/>
        <family val="2"/>
        <charset val="238"/>
      </rPr>
      <t xml:space="preserve"> Ismeri a földrajztudományának fejlődéstörténetét, a földrajztudomány kutatási módszereinek újonnan kialakuló rész-diszciplináit, valamint a földrajz egyes tudományterületein alkalmazott kutatásokat.
</t>
    </r>
    <r>
      <rPr>
        <b/>
        <u/>
        <sz val="11"/>
        <rFont val="Arial"/>
        <family val="2"/>
        <charset val="238"/>
      </rPr>
      <t>Képesség:</t>
    </r>
    <r>
      <rPr>
        <sz val="11"/>
        <rFont val="Arial"/>
        <family val="2"/>
        <charset val="238"/>
      </rPr>
      <t xml:space="preserve"> Képes kutatási módszereket alkalmazni, régi térképeken tájékozódni.
</t>
    </r>
    <r>
      <rPr>
        <b/>
        <u/>
        <sz val="11"/>
        <rFont val="Arial"/>
        <family val="2"/>
        <charset val="238"/>
      </rPr>
      <t>Attitűd:</t>
    </r>
    <r>
      <rPr>
        <sz val="11"/>
        <rFont val="Arial"/>
        <family val="2"/>
        <charset val="238"/>
      </rPr>
      <t xml:space="preserve"> Önálló kutatásokat folytat a földtudományok tudományterületein.
</t>
    </r>
    <r>
      <rPr>
        <b/>
        <u/>
        <sz val="11"/>
        <rFont val="Arial"/>
        <family val="2"/>
        <charset val="238"/>
      </rPr>
      <t/>
    </r>
  </si>
  <si>
    <r>
      <rPr>
        <b/>
        <u/>
        <sz val="11"/>
        <rFont val="Arial"/>
        <family val="2"/>
        <charset val="238"/>
      </rPr>
      <t>Knowledge:</t>
    </r>
    <r>
      <rPr>
        <sz val="11"/>
        <rFont val="Arial"/>
        <family val="2"/>
        <charset val="238"/>
      </rPr>
      <t xml:space="preserve"> Familiar with the evolutionary history of geography, the newly emerging subdisciplines of the research methods of geography, and the researches applied to certain geographic areas of geography.
</t>
    </r>
    <r>
      <rPr>
        <b/>
        <u/>
        <sz val="11"/>
        <rFont val="Arial"/>
        <family val="2"/>
        <charset val="238"/>
      </rPr>
      <t>Skill:</t>
    </r>
    <r>
      <rPr>
        <sz val="11"/>
        <rFont val="Arial"/>
        <family val="2"/>
        <charset val="238"/>
      </rPr>
      <t xml:space="preserve"> Ability to apply research methods and be informed on old maps.
</t>
    </r>
    <r>
      <rPr>
        <b/>
        <u/>
        <sz val="11"/>
        <rFont val="Arial"/>
        <family val="2"/>
        <charset val="238"/>
      </rPr>
      <t>Attitude:</t>
    </r>
    <r>
      <rPr>
        <sz val="11"/>
        <rFont val="Arial"/>
        <family val="2"/>
        <charset val="238"/>
      </rPr>
      <t xml:space="preserve"> Conducting independent research in the earth sciences science fields.
</t>
    </r>
    <r>
      <rPr>
        <b/>
        <u/>
        <sz val="11"/>
        <rFont val="Arial"/>
        <family val="2"/>
        <charset val="238"/>
      </rPr>
      <t/>
    </r>
  </si>
  <si>
    <r>
      <rPr>
        <b/>
        <u/>
        <sz val="11"/>
        <color indexed="8"/>
        <rFont val="Arial"/>
        <family val="2"/>
        <charset val="238"/>
      </rPr>
      <t>Tudás:</t>
    </r>
    <r>
      <rPr>
        <sz val="11"/>
        <color indexed="8"/>
        <rFont val="Arial"/>
        <family val="2"/>
        <charset val="238"/>
      </rPr>
      <t xml:space="preserve"> Ismeri Magyarország földrajzi és társadalmi-gazdasági sajátosságait. Alapvető hazai regionális és országismereti tudással rendelkezik.
</t>
    </r>
    <r>
      <rPr>
        <b/>
        <u/>
        <sz val="11"/>
        <color indexed="8"/>
        <rFont val="Arial"/>
        <family val="2"/>
        <charset val="238"/>
      </rPr>
      <t>Képesség:</t>
    </r>
    <r>
      <rPr>
        <sz val="11"/>
        <color indexed="8"/>
        <rFont val="Arial"/>
        <family val="2"/>
        <charset val="238"/>
      </rPr>
      <t xml:space="preserve"> Képes regionális és országismereti elemzéseket-értékeléseket folytatni.
</t>
    </r>
    <r>
      <rPr>
        <b/>
        <u/>
        <sz val="11"/>
        <color indexed="8"/>
        <rFont val="Arial"/>
        <family val="2"/>
        <charset val="238"/>
      </rPr>
      <t xml:space="preserve">Attitűd: </t>
    </r>
    <r>
      <rPr>
        <sz val="11"/>
        <color indexed="8"/>
        <rFont val="Arial"/>
        <family val="2"/>
        <charset val="238"/>
      </rPr>
      <t xml:space="preserve">Magyarország természet- és társadolomföldrajzi </t>
    </r>
    <r>
      <rPr>
        <b/>
        <sz val="11"/>
        <color indexed="8"/>
        <rFont val="Arial"/>
        <family val="2"/>
        <charset val="238"/>
      </rPr>
      <t>i</t>
    </r>
    <r>
      <rPr>
        <sz val="11"/>
        <color indexed="8"/>
        <rFont val="Arial"/>
        <family val="2"/>
        <charset val="238"/>
      </rPr>
      <t xml:space="preserve">smeretinek birtokában komplex földrajzi elemzéseket és értékeléseket folytat és saját eredményeket publikál.
</t>
    </r>
    <r>
      <rPr>
        <b/>
        <u/>
        <sz val="11"/>
        <color indexed="8"/>
        <rFont val="Arial"/>
        <family val="2"/>
        <charset val="238"/>
      </rPr>
      <t/>
    </r>
  </si>
  <si>
    <r>
      <rPr>
        <b/>
        <u/>
        <sz val="11"/>
        <color theme="1"/>
        <rFont val="Arial"/>
        <family val="2"/>
        <charset val="238"/>
      </rPr>
      <t>Knowledge:</t>
    </r>
    <r>
      <rPr>
        <sz val="11"/>
        <color theme="1"/>
        <rFont val="Arial"/>
        <family val="2"/>
        <charset val="238"/>
      </rPr>
      <t xml:space="preserve"> His/her know the geographic and socio-economic features of Hungary. It has basic national and regional knowledge.
</t>
    </r>
    <r>
      <rPr>
        <b/>
        <u/>
        <sz val="11"/>
        <color theme="1"/>
        <rFont val="Arial"/>
        <family val="2"/>
        <charset val="238"/>
      </rPr>
      <t>Ability:</t>
    </r>
    <r>
      <rPr>
        <sz val="11"/>
        <color theme="1"/>
        <rFont val="Arial"/>
        <family val="2"/>
        <charset val="238"/>
      </rPr>
      <t xml:space="preserve"> To be able to conduct analyzes and analyzes of regional and country knowledge.
</t>
    </r>
    <r>
      <rPr>
        <b/>
        <u/>
        <sz val="11"/>
        <color theme="1"/>
        <rFont val="Arial"/>
        <family val="2"/>
        <charset val="238"/>
      </rPr>
      <t>Attitude:</t>
    </r>
    <r>
      <rPr>
        <sz val="11"/>
        <color theme="1"/>
        <rFont val="Arial"/>
        <family val="2"/>
        <charset val="238"/>
      </rPr>
      <t xml:space="preserve"> With the natural and social geography knowledge of Hungary, complex geographic analyzes and evaluations are being conducted and published their own results.
</t>
    </r>
    <r>
      <rPr>
        <b/>
        <u/>
        <sz val="11"/>
        <color theme="1"/>
        <rFont val="Arial"/>
        <family val="2"/>
        <charset val="238"/>
      </rPr>
      <t/>
    </r>
  </si>
  <si>
    <t>A tantárgy célja: a kurzus során a politikai földrajz fogalomkészletének, módszereinek, forrásainak bemutatásán túl betekintést nyú̇jtson 
az egyes európai nagyrégiók állam földrajzi-geopolitikai fejődésébe. A  kurzus  második  felében  a  
szociálgeográfia-szociológia főbb vizsgálati mezői, elméletei és módszerei kerülnek bemutatásra.</t>
  </si>
  <si>
    <t>The aim of the course is to provide insights into the concept of the concept, methods and resources of the political geography during the course the geo-geopolitical development of the individual European regions of Europe. In the second half of the course a the main fields of study, theories, and methods of social geography sociology are presented.</t>
  </si>
  <si>
    <t xml:space="preserve">1. MEZŐ F. 2000: A politikai földrajz alapjai. Kossuth Egyetemi Kiadó, Debrecen, 382 p. 
ISBN: 963-463-659-4
2. PAP N. - VÉGH A. (szerk.) 2005): A Kárpát-medence politikai földrajza.
 PTE TTK Földrajzi Intézet Kelet-Mediterrán és Balkán Tanulmányok Központja, Pécs, 261p.
ISBN:963-642-062-9
</t>
  </si>
  <si>
    <t>A kurzus bevezetéseként a hallgatók alapvető biológiai, geokémiai, geofizikai és asványkémiai ismeretekre tesznek szert. A későbbiekben a hallgatók megismerik a különböző környezeti rendszerek felépítését, összefüggéseit, végül a globális környezeti rendszerek működésébe nyernek betekintést. A gyakorlatok során elsajátítják a rendszer modellezés módszereit, végül önálló munka keretében megalkotnak egy tetszőleges, ugyanakkor összetett környezeti rendszermodellt.</t>
  </si>
  <si>
    <t>As an introduction to the course, students acquire basic biological, geochemical and geophysical knowledge. Then throughout the course, students learn about the structure and context of different environmentally systems, and ultimately gain insight into the functioning of global environmental systems. During the exercises, they acquire the methods of modeling an environmentally system and ultimately create an arbitrary, but complex, environmental system model.</t>
  </si>
  <si>
    <r>
      <rPr>
        <b/>
        <u/>
        <sz val="11"/>
        <rFont val="Arial"/>
        <family val="2"/>
        <charset val="238"/>
      </rPr>
      <t>Tudás:</t>
    </r>
    <r>
      <rPr>
        <sz val="11"/>
        <rFont val="Arial"/>
        <family val="2"/>
        <charset val="238"/>
      </rPr>
      <t xml:space="preserve"> Alapvető biológiai, geokémiai és geofizikai ismeretekkel rendelkezik. Rendszerszerűen ismeri az öszetett és többszörösen öszetett globális környezeti rendszereket.  
</t>
    </r>
    <r>
      <rPr>
        <b/>
        <u/>
        <sz val="11"/>
        <rFont val="Arial"/>
        <family val="2"/>
        <charset val="238"/>
      </rPr>
      <t>Képesség:</t>
    </r>
    <r>
      <rPr>
        <sz val="11"/>
        <rFont val="Arial"/>
        <family val="2"/>
        <charset val="238"/>
      </rPr>
      <t xml:space="preserve"> Képes komplexen vizsgálni és ábrázolni a globális környezeti rendszereket. 
</t>
    </r>
    <r>
      <rPr>
        <b/>
        <u/>
        <sz val="11"/>
        <rFont val="Arial"/>
        <family val="2"/>
        <charset val="238"/>
      </rPr>
      <t>Attitűd:</t>
    </r>
    <r>
      <rPr>
        <sz val="11"/>
        <rFont val="Arial"/>
        <family val="2"/>
        <charset val="238"/>
      </rPr>
      <t xml:space="preserve"> Kötelességének érzi a globális környezeti rendszerek működési zavarainak megakadályozását.
</t>
    </r>
    <r>
      <rPr>
        <sz val="11"/>
        <rFont val="Arial"/>
        <family val="2"/>
        <charset val="238"/>
      </rPr>
      <t xml:space="preserve">
</t>
    </r>
  </si>
  <si>
    <r>
      <rPr>
        <b/>
        <u/>
        <sz val="11"/>
        <rFont val="Arial"/>
        <family val="2"/>
        <charset val="238"/>
      </rPr>
      <t>Knowledge:</t>
    </r>
    <r>
      <rPr>
        <sz val="11"/>
        <rFont val="Arial"/>
        <family val="2"/>
        <charset val="238"/>
      </rPr>
      <t xml:space="preserve"> It has basic biological, geochemical and geophysical knowledge.It is systematically familiar with the complex and multifaceted global environmental systems.
</t>
    </r>
    <r>
      <rPr>
        <b/>
        <u/>
        <sz val="11"/>
        <rFont val="Arial"/>
        <family val="2"/>
        <charset val="238"/>
      </rPr>
      <t>Skill:</t>
    </r>
    <r>
      <rPr>
        <sz val="11"/>
        <rFont val="Arial"/>
        <family val="2"/>
        <charset val="238"/>
      </rPr>
      <t xml:space="preserve"> It is capable of examining and depicting global environmental systems.
</t>
    </r>
    <r>
      <rPr>
        <b/>
        <u/>
        <sz val="11"/>
        <rFont val="Arial"/>
        <family val="2"/>
        <charset val="238"/>
      </rPr>
      <t xml:space="preserve">Attitude: </t>
    </r>
    <r>
      <rPr>
        <sz val="11"/>
        <rFont val="Arial"/>
        <family val="2"/>
        <charset val="238"/>
      </rPr>
      <t xml:space="preserve">It feels compelled to prevent the global malfunctions of global environmental systems.
</t>
    </r>
    <r>
      <rPr>
        <b/>
        <u/>
        <sz val="11"/>
        <rFont val="Arial"/>
        <family val="2"/>
        <charset val="238"/>
      </rPr>
      <t/>
    </r>
  </si>
  <si>
    <t xml:space="preserve">Ajánlott irodalom:
Ángyán J. - Kerényi A. - Papp S. - Rakonczai J. 2008: Környezettan ISBN: 978-615-5044-32-8
Kerényi A. 1995: Általános környezetvédelem, Szeged; Mozaik Kiadó
</t>
  </si>
  <si>
    <t>A modern világgazdaság fejlődési szakaszai és sajátosságai. A regulációs elmélet. A fordizmus és keynesizmus, valamint ezek válsága. A posztfordizmus. A neoliberalizmus. A fejlett és fejlődő országok fejlődési pályái. Kontinentális blokkok. Transznacionális vállalatok. A 2008-2009-es gazdasági világválság.    Globális problémák, megatrendek. Nemzetköziesedés, Liberalizáció, Homogenizálódás, Amerikanizálódás,  Zsugorodó Föld, Nemzetközi szervezetek (IMF, WB, WTO), Globalizáció ellenes mozgalmak.</t>
  </si>
  <si>
    <t>Development stages and characteristics of the modern world economy. Regulatory theory. Fordism and Keynesianism and their crisis. Postford. Neo-liberalism. The development paths of developed and developing countries. Continent blocks. Transnational companies. The 2008-2009 World Economic Crisis. Global problems, megatrends. Internationalization, Liberalization, Homogenization, Americanization, Shrinking Earth, International Organizations (IMF, WB, WTO), Anti-Globalization Movements.</t>
  </si>
  <si>
    <t>Cséfalvay Z. (2004): Globalizáció 1.0 és Globalizáció 2.0 Nemzeti Tankönyvkiadó, Budapest. ISBN: 9631955117                      Mészáros R. et. al. (2010): A globális gazdaság földrajzi dimenziói. Akadémiai Kiadó, Budapest., ISBN: 9789630589369</t>
  </si>
  <si>
    <t>A kurzus során a hallgatók megismerik Amerika természet- és társadalomföldrajzi erőforrásait és felhasználási lehetőségeit, s a gazdasági potenciál értékelésével a társadalom különböző szintű
környezetátalakító-tájformáló tevékenységét. Betekintést nyernek Amerika gazdasági és politikai integrációinak alapelemeibe, úgy, hogy az egyes országcsoportok, régiók gazdasági, politikai és társadalmi sajátosságai is felszínre kerülnek, különös tekintettel a
térszerkezeti erővonalakra és súlypontokra.</t>
  </si>
  <si>
    <t>Djuring the course students will learn about the physical geography and humangeography characteristics of Amerika.Their potential for use, and by evaluating the economic potential, the different levels of society
Environmental transformation-landscape-forming activities. They gain insight into the basic elements of Amerika's economic and political integration, with the economic, political and social characteristics of each group of countries and regions being exposed. Spatial structure lines and centers of gravity.</t>
  </si>
  <si>
    <r>
      <rPr>
        <b/>
        <u/>
        <sz val="11"/>
        <color indexed="8"/>
        <rFont val="Arial"/>
        <family val="2"/>
        <charset val="238"/>
      </rPr>
      <t>Tudás:</t>
    </r>
    <r>
      <rPr>
        <sz val="11"/>
        <color indexed="8"/>
        <rFont val="Arial"/>
        <family val="2"/>
        <charset val="238"/>
      </rPr>
      <t xml:space="preserve"> Ismeri Amerika természetföldrajzi és társadalmi-gazdasági sajátosságait. Alapvető amerikai regionális és országismereti tudással rendelkezik.
</t>
    </r>
    <r>
      <rPr>
        <b/>
        <u/>
        <sz val="11"/>
        <color indexed="8"/>
        <rFont val="Arial"/>
        <family val="2"/>
        <charset val="238"/>
      </rPr>
      <t>Képesség:</t>
    </r>
    <r>
      <rPr>
        <sz val="11"/>
        <color indexed="8"/>
        <rFont val="Arial"/>
        <family val="2"/>
        <charset val="238"/>
      </rPr>
      <t xml:space="preserve"> Képes regionális és országismereti elemzéseket-értékeléseket folytatni.
</t>
    </r>
    <r>
      <rPr>
        <b/>
        <u/>
        <sz val="11"/>
        <color indexed="8"/>
        <rFont val="Arial"/>
        <family val="2"/>
        <charset val="238"/>
      </rPr>
      <t xml:space="preserve">Attitűd: </t>
    </r>
    <r>
      <rPr>
        <sz val="11"/>
        <color indexed="8"/>
        <rFont val="Arial"/>
        <family val="2"/>
        <charset val="238"/>
      </rPr>
      <t xml:space="preserve">Amerika természet- és társadolomföldrajzi </t>
    </r>
    <r>
      <rPr>
        <b/>
        <sz val="11"/>
        <color indexed="8"/>
        <rFont val="Arial"/>
        <family val="2"/>
        <charset val="238"/>
      </rPr>
      <t>i</t>
    </r>
    <r>
      <rPr>
        <sz val="11"/>
        <color indexed="8"/>
        <rFont val="Arial"/>
        <family val="2"/>
        <charset val="238"/>
      </rPr>
      <t xml:space="preserve">smeretinek birtokában komplex földrajzi elemzéseket és értékeléseket folytat és saját eredményeket publikál.
</t>
    </r>
    <r>
      <rPr>
        <b/>
        <u/>
        <sz val="11"/>
        <color indexed="8"/>
        <rFont val="Arial"/>
        <family val="2"/>
        <charset val="238"/>
      </rPr>
      <t xml:space="preserve">
</t>
    </r>
  </si>
  <si>
    <r>
      <rPr>
        <b/>
        <u/>
        <sz val="11"/>
        <color theme="1"/>
        <rFont val="Arial"/>
        <family val="2"/>
        <charset val="238"/>
      </rPr>
      <t xml:space="preserve">Knowledge: </t>
    </r>
    <r>
      <rPr>
        <sz val="11"/>
        <color theme="1"/>
        <rFont val="Arial"/>
        <family val="2"/>
        <charset val="238"/>
      </rPr>
      <t xml:space="preserve">The student know the natural and socio-economic features of America. It has basic American regional and country knowledge.
</t>
    </r>
    <r>
      <rPr>
        <b/>
        <u/>
        <sz val="11"/>
        <color theme="1"/>
        <rFont val="Arial"/>
        <family val="2"/>
        <charset val="238"/>
      </rPr>
      <t>Ability</t>
    </r>
    <r>
      <rPr>
        <sz val="11"/>
        <color theme="1"/>
        <rFont val="Arial"/>
        <family val="2"/>
        <charset val="238"/>
      </rPr>
      <t xml:space="preserve">: To be able to conduct analyzes and analyzes of regional and country knowledge.
</t>
    </r>
    <r>
      <rPr>
        <b/>
        <u/>
        <sz val="11"/>
        <color theme="1"/>
        <rFont val="Arial"/>
        <family val="2"/>
        <charset val="238"/>
      </rPr>
      <t>Attitude:</t>
    </r>
    <r>
      <rPr>
        <sz val="11"/>
        <color theme="1"/>
        <rFont val="Arial"/>
        <family val="2"/>
        <charset val="238"/>
      </rPr>
      <t xml:space="preserve"> America possesses complex geographic analyzes and evaluations and publishes its own results with the knowledge of nature and social geography in America.
</t>
    </r>
    <r>
      <rPr>
        <b/>
        <u/>
        <sz val="11"/>
        <color theme="1"/>
        <rFont val="Arial"/>
        <family val="2"/>
        <charset val="238"/>
      </rPr>
      <t/>
    </r>
  </si>
  <si>
    <t>Gábris Gyula (szerk.): Regionális természetföldrajzi atlasz, Tengerentúli világrészek, ELTE
Eötvös kiadó, Budapest 1999. ISBN: 9789634632429                               Mészáros R.-Probáld F.-Sárfalvi B.-Szegedi N.: Amerika gazdaságföldrajza Tankönyvkiadó
Budapest, 2006., ISBN: 963 463 659 4 5</t>
  </si>
  <si>
    <t>A kurzus során a hallgatók megismerik Ázsia természet- és társadalomföldrajzi erőforrásait és felhasználási lehetőségeit, s a gazdasági potenciál értékelésével a társadalom különböző szintű
környezetátalakító-tájformáló tevékenységét. Betekintést nyernek Ázsia gazdasági és politikai integrációinak alapelemeibe, úgy, hogy az egyes országcsoportok, régiók gazdasági, politikai és társadalmi sajátosságai is felszínre kerülnek, különös tekintettel a
térszerkezeti erővonalakra és súlypontokra.</t>
  </si>
  <si>
    <t>Djuring the course students will learn about the physical geography and humangeography characteristics of Asia.Their potential for use, and by evaluating the economic potential, the different levels of society
Environmental transformation-landscape-forming activities. They gain insight into the basic elements of Asia's economic and political integration, with the economic, political and social characteristics of each group of countries and regions being exposed. Spatial structure lines and centers of gravity.</t>
  </si>
  <si>
    <r>
      <rPr>
        <b/>
        <u/>
        <sz val="11"/>
        <color indexed="8"/>
        <rFont val="Arial"/>
        <family val="2"/>
        <charset val="238"/>
      </rPr>
      <t>Tudás:</t>
    </r>
    <r>
      <rPr>
        <sz val="11"/>
        <color indexed="8"/>
        <rFont val="Arial"/>
        <family val="2"/>
        <charset val="238"/>
      </rPr>
      <t xml:space="preserve"> Ismeri Ázsia természetföldrajzi és társadalmi-gazdasági sajátosságait. Alapvető ázsiai regionális és országismereti tudással rendelkezik.
</t>
    </r>
    <r>
      <rPr>
        <b/>
        <u/>
        <sz val="11"/>
        <color indexed="8"/>
        <rFont val="Arial"/>
        <family val="2"/>
        <charset val="238"/>
      </rPr>
      <t>Képesség:</t>
    </r>
    <r>
      <rPr>
        <sz val="11"/>
        <color indexed="8"/>
        <rFont val="Arial"/>
        <family val="2"/>
        <charset val="238"/>
      </rPr>
      <t xml:space="preserve"> Képes regionális és országismereti elemzéseket-értékeléseket folytatni.
</t>
    </r>
    <r>
      <rPr>
        <b/>
        <u/>
        <sz val="11"/>
        <color indexed="8"/>
        <rFont val="Arial"/>
        <family val="2"/>
        <charset val="238"/>
      </rPr>
      <t xml:space="preserve">Attitűd: </t>
    </r>
    <r>
      <rPr>
        <sz val="11"/>
        <color indexed="8"/>
        <rFont val="Arial"/>
        <family val="2"/>
        <charset val="238"/>
      </rPr>
      <t xml:space="preserve">Ázsia természet- és társadolomföldrajzi </t>
    </r>
    <r>
      <rPr>
        <b/>
        <sz val="11"/>
        <color indexed="8"/>
        <rFont val="Arial"/>
        <family val="2"/>
        <charset val="238"/>
      </rPr>
      <t>i</t>
    </r>
    <r>
      <rPr>
        <sz val="11"/>
        <color indexed="8"/>
        <rFont val="Arial"/>
        <family val="2"/>
        <charset val="238"/>
      </rPr>
      <t xml:space="preserve">smeretinek birtokában komplex földrajzi elemzéseket és értékeléseket folytat és saját eredményeket publikál.
</t>
    </r>
    <r>
      <rPr>
        <b/>
        <u/>
        <sz val="11"/>
        <color indexed="8"/>
        <rFont val="Arial"/>
        <family val="2"/>
        <charset val="238"/>
      </rPr>
      <t xml:space="preserve">
</t>
    </r>
  </si>
  <si>
    <r>
      <rPr>
        <b/>
        <u/>
        <sz val="11"/>
        <color theme="1"/>
        <rFont val="Arial"/>
        <family val="2"/>
        <charset val="238"/>
      </rPr>
      <t xml:space="preserve">Knowledge: </t>
    </r>
    <r>
      <rPr>
        <sz val="11"/>
        <color theme="1"/>
        <rFont val="Arial"/>
        <family val="2"/>
        <charset val="238"/>
      </rPr>
      <t xml:space="preserve">The student know the natural and socio-economic features of Asia. It has basic Asiaian regional and country knowledge.
</t>
    </r>
    <r>
      <rPr>
        <b/>
        <u/>
        <sz val="11"/>
        <color theme="1"/>
        <rFont val="Arial"/>
        <family val="2"/>
        <charset val="238"/>
      </rPr>
      <t>Ability</t>
    </r>
    <r>
      <rPr>
        <sz val="11"/>
        <color theme="1"/>
        <rFont val="Arial"/>
        <family val="2"/>
        <charset val="238"/>
      </rPr>
      <t xml:space="preserve">: To be able to conduct analyzes and analyzes of regional and country knowledge.
</t>
    </r>
    <r>
      <rPr>
        <b/>
        <u/>
        <sz val="11"/>
        <color theme="1"/>
        <rFont val="Arial"/>
        <family val="2"/>
        <charset val="238"/>
      </rPr>
      <t>Attitude:</t>
    </r>
    <r>
      <rPr>
        <sz val="11"/>
        <color theme="1"/>
        <rFont val="Arial"/>
        <family val="2"/>
        <charset val="238"/>
      </rPr>
      <t xml:space="preserve"> Asia possesses complex geographic analyzes and evaluations and publishes its own results with the knowledge of nature and social geography in Asia.
</t>
    </r>
    <r>
      <rPr>
        <b/>
        <u/>
        <sz val="11"/>
        <color theme="1"/>
        <rFont val="Arial"/>
        <family val="2"/>
        <charset val="238"/>
      </rPr>
      <t/>
    </r>
  </si>
  <si>
    <t xml:space="preserve">Gábris Gyula (szerk.): Regionális természetföldrajzi atlasz, Tengerentúli világrészek, ELTE Eötvös kiadó, Budapest 1999. ISBN: 9789634632429                            Probáld Ferenc (szerk.): Ázsia, Ausztrália és Óceánia földrajza, ELTE Eötvös kiadó, Budapest
2001. , ISBN: 9634631614
</t>
  </si>
  <si>
    <t xml:space="preserve">A tantárgy célja, hogy bemutassa a Kárpát-medencében (a mindenkori országterületen) a földrajzi környezet változásait és a társadalmi-gazdasági fejlődés alapvonalait a honfoglalástól a XX. század közepéig. A tantárgy keretein belül a következő témakörök kerülnek megtárgyalásra: A korai feudalizmus ideje (10-13. sz.). Magyarország bányaipara és kohászata (Az államalapítástól a 16. sz. közepéig). A virágzó és a kései feudalizmus korszaka (14-17. sz.) A feudalizmusból a kapitalizmusba való átmenet (18-19. sz.). A gazdaság tőkés átalakulása (1848-1918). Társadalomföldrajzi változások (1918-45). </t>
  </si>
  <si>
    <t>The course aims to introduce the changes in the geographical environment and the most important aspects of socio-economic development in the Carpathian Basin (within the territory of Hungary) from the Hungarian conquest to the middle of the 20th century. The course will cover the following topics: Early feudalism (10th – 13th centuries). Mining and metallurgy in Hungary (from the foundation of the state to the middle of the 16th century). The era of flourishing and late feudalism (14th – 17th centuries) The transition from feudalism to capitalism (18th – 19th centuries). The capitalist transformation of the economy (1848-1918). Social geographical changes (1918-45).</t>
  </si>
  <si>
    <t xml:space="preserve">Frisnyák S. (1995): Magyarország történeti földrajza. Nemzeti Tankönyvkiadó, Budapest. ISBN: 963 18 6784 6
Frisnyák S. szerk. (2000): Az Alföld történeti földrajza.MTA Szabolcs-Szatmár-Bereg Megyei Tudományos Testülete - Nyíregyházi Főiskola Földrajz Tanszéke, Nyíregyháza. ISBN: 963 9130 65 6
Beluszky P. szerk. (2005 és 2008) Magyarország történeti földrajza I. és II. Dialóg Campus Kiadó, Budapest-Pécs. ISBN: 963 9310 51 4
</t>
  </si>
  <si>
    <t>A Kelet-közép-európai térség fejlődési modelljébe ágyazva a Kárpát-medence régióinak adottságaival, múltjával, jelenével és fejlődési lehetőségeivel megismertesse a hallgatókat.        A tananyag részét képezi a gazdasági fejlődés, a kultúrtáj, valamint a régiók, integrációk kialakulásához kapcsolódó alapfogalmak tárgyalásai. Ezt a keretek fokozatos szűkítésével a teljes Közép-Európai régió politikai, majd a Kárpátmedence és Magyarország gazdaságtörténeti vázlata követi. A Kárpát-medence régióinak komplex jellemzése kiterjed a természet földrajzi alapok ismertetésére, a tájhasználat változásaira. Átfogó jellemzést nyújt a népesség, a település, a mezőgazdaság és iparföldrajz témaköreiről, valamint a kulturális és identitásbeli adottságokról.</t>
  </si>
  <si>
    <t>Embedded in the development model of the Eastern Central European region, the students will be introduced to the characteristics, past, present and development opportunities of the Carpathian Basin. Part of the curriculum is the economic development, the cultural landscape and the basic concepts related to the creation of regions and integrations. By gradually narrowing the frames, the whole Central European region follows the political, then the Carpathian Basin and Hungary's economic history sketch. The complex characterization of the regions of the Carpathian Basin extends to the presentation of the phisycal geographic bases and the changes in landscape use. It provides a comprehensive description of the subjects of population, settlement, agriculture and industrial geography, as well as cultural and identity features.</t>
  </si>
  <si>
    <t>Horváth Gy. (szerk.) (2007-2008-2009):A Kárpát-medence régiói (szerk.: Horváth Gy.) Dialóg-Campus Kiadó, Budapest-Pécs, ISBN 978 963 9899 71 1
Beluszky P. (2001): A Nagy-Alföld történeti földrajza. Budapest-Pécs, 273 p., ISBN: 963 9542 01 6
Illés I. (2002): Közép és Délkelet Európa az ezredfordulón: Átalakulás, Integráció, Régiók. Dialóg-Campus Kiadó, Budapest-Pécs, ISBN: 963-8575-63-8
Beluszky P. (2009): Magyarország történeti földrajza I-II. Dialóg-Campus Kiadó, Budapest-Pécs, ISBN:978-605-5741-01-3
Kókai S. (2010): A Bánság történeti földrajza (1718-1918). Nyíregyháza, 421 p., ISBN 978-963-9909-45-8</t>
  </si>
  <si>
    <t>A  tantárgy  célja, hogy bemutassa  a földrajzi térben, a  természeti 
környezettel  szoros  kapcsolatban lejátszódó  társadalmi-gazdasági jelenségeket  és  folyamatokat, továbbá  a társadalom és a földrajzi környezet sajátos kapcsolatrendszerét, az   egyes  gazdaságiágazatok  (bányászat,  energiagazdaság,  feldolgozóipar,  mező és erdőgazdaság,  infrastruktúra,  közlekedés,  bel- és  külkereskedelem,  turizmus,  pénz-és hitelintézetek)  földrajzi  térben történő elhelyezkedését.</t>
  </si>
  <si>
    <t>The course aims to showcase the geography, the natural
(Mining, energy economy, manufacturing, field and forestry, infrastructure, transport, domestic and foreign trade, tourism, money and credit institutions), and the social and economic environment ) Geographical location.</t>
  </si>
  <si>
    <t xml:space="preserve">1. Frisnyák S. 1990: Általános gazdaságföldrajz.–Tankönyvkiadó,Budapest. 403. p.
ISBN: 058-900-0369-121
2. Kozma G. 2006: Regionális gazdaságtan. – Kossuth Egyetemi Kiadó, Debrecen. 196 p. (jegyzet)
</t>
  </si>
  <si>
    <t xml:space="preserve">Basic cartographic concepts, grid, scale.  Elements of map drawing. Planimetry, nomenclature, generalisation, representation of settlements. Basics of Remote Sensing, Aerial and Terrestrial Remote Sensing, Applications. GPS basics, LIDAR based mapping. Land use, Route planning. Land Surveying Basics, Theodolite use. Basic concepts in geodetic surveying.  Plane projections, Cone projections, Hover projections, Cartesian projections, Distortions.Thematic map representation methods, symbol key, symbol explanation. General map history, Map history of Hungary. </t>
  </si>
  <si>
    <t>Két félévközi zárthelyi dolgozat 50% feletti megírása, gyakorlati/terepi tájékozódáson való részvétel, gps, teodolit használata, három darab vetületi rajz benyújtása. Open Orieneteering Mapper használata a saját okostelefinon.</t>
  </si>
  <si>
    <t>Writing two in-class test with a minimum passing rate of 50% in  orientation, use of gps, theodolite, submission of three projection drawings. Use of Open Orieneteering Mapper on your smartphone.</t>
  </si>
  <si>
    <t>A tárgy célja a kőzettani és kristálytani alapfogalmak, ismertetése, a kristályrendszerek és kristályosztályok áttekintése és azokat meghatározó fizikai és geokémai alapismeretek bemutatása. Ásványkémiai ismeretek áttekintése,ásványok osztályozása, a magma kémiai tualjdonságainak jellemzése.  A magmás kőzetek rendszerezése.</t>
  </si>
  <si>
    <t>The course aims to provide foundation knowledge of the lithosphere of the most important mineralogical and petrographic concepts, the material development processes taking place there. Crystallographic basic concepts, crystal systems and crystal classes crystal geochemistry, crystal physics, mineralogy basic physical concepts. The magmatic crystallization stages. Structure of igneous rocks.</t>
  </si>
  <si>
    <t>Vizsgára bocsátás feltétele: félév végi zárthelyi dolgozat 50%-os teljesítése</t>
  </si>
  <si>
    <t>Requirement(s) for admission to examination:  an end-term test with a minimum passing rate of 50%</t>
  </si>
  <si>
    <t>Szederkényi Tibor: Ásvány- és kőzettan. Szeged, 2001, ISBN: 9789633151136
Pellant Chirs.: Kőzetek és ásványok. Határozó kézikönyvek. 1993, ISBN: 9789638779939,  
Báldi Tamás: A történeti földtan alapjai. Nemzeti Tankönyvkiadó, 2003, ISBN: 9789631882698, 
Szederkényi Tibor: Ásvány- és kőzettan, JATE press, Szeged, 2013, ISBN:  9789633151136, 
Hartai Éva: A változó Föld, Well-Press Kiadó Kft., 2009, ISBN: 9789639490529; Molnár Béla: A Föld és az élet fejlődése. Tankönykiadó, 1984. ISBN: 9631860027</t>
  </si>
  <si>
    <t xml:space="preserve">A tantárgy célja a földrajzi burok komplexitásának, a földrajzi burok természetföldrajzi elemeinek, törvényszerűségeinek megismerése. A Föld fejlődése és szerkezete, a felépítésére vonatkozó elméletek ismerette. A Föld geofizikai jellemzői: földrengések okai, földmágnesesség. A lemeztekotnika és vulkanizmus geomorfológiaia vonatkozásainak áttekintése. Geomorfológiai folyamatok bemutatása. A víz földrajza. A víz fizikai és kémiai tulajdonságai. A Föld vízkészlete és a vízkészlet származása. A víz körforgása, vízháztartás. </t>
  </si>
  <si>
    <t>The course aims to provide students with geospheres learn about the complexity of the process of formation , nature and the laws of certain elements of the geospheres, and the knowledge gained possession of the individual about geosphere able to develop correctly reflect the true picture. The evolution and structure of the Earth, theories about its construction. Geophysical characteristics of the earth: causes of earthquakes, earth magnetism. An overview of the geomorphology aspects of plate tectonics and volcanism. Presentation of geomorphological processes. Geography of water. Physical and chemical properties of water. Earth's water resources and the origin of water resources. Circulation of water, water balance.</t>
  </si>
  <si>
    <r>
      <rPr>
        <u/>
        <sz val="11"/>
        <color theme="1"/>
        <rFont val="Arial"/>
        <family val="2"/>
        <charset val="238"/>
      </rPr>
      <t>Tudás:</t>
    </r>
    <r>
      <rPr>
        <sz val="11"/>
        <color theme="1"/>
        <rFont val="Arial"/>
        <family val="2"/>
        <charset val="238"/>
      </rPr>
      <t xml:space="preserve"> Ismeri az alapvető természetföldrajzi törvényszerűsségeket, összefüggéseket, tisztában van a belső erők földfelszínre gyakorolt hatásával. elsajátította a geomorfológiai törvényszerűségeket, folyamatokat, ismerei a természetföldrajzi fogalmakat. 
</t>
    </r>
    <r>
      <rPr>
        <u/>
        <sz val="11"/>
        <color theme="1"/>
        <rFont val="Arial"/>
        <family val="2"/>
        <charset val="238"/>
      </rPr>
      <t>Képesség:</t>
    </r>
    <r>
      <rPr>
        <sz val="11"/>
        <color theme="1"/>
        <rFont val="Arial"/>
        <family val="2"/>
        <charset val="238"/>
      </rPr>
      <t xml:space="preserve"> A megszerzett ismeretek birtokában képes a földrajzi burokról a valóságnak megfelelő korrekt képet kialakítani. Képes felismerni a geomorfológiai összefüggéseket, elméleti tudását a gyakorlatban is használni. Képes a gemorfológiai problémák felismerésére, megoldására.  
</t>
    </r>
    <r>
      <rPr>
        <u/>
        <sz val="11"/>
        <color theme="1"/>
        <rFont val="Arial"/>
        <family val="2"/>
        <charset val="238"/>
      </rPr>
      <t>Attitűd:</t>
    </r>
    <r>
      <rPr>
        <sz val="11"/>
        <color theme="1"/>
        <rFont val="Arial"/>
        <family val="2"/>
        <charset val="238"/>
      </rPr>
      <t xml:space="preserve"> Törekszik természeti földrajzzal kapcsolatosielméletek és elvek széles körű elsajátítására, a geomorfológiával kapcsolatos problémák multidiszciplináris megismerésére, a szintetizáló látásmódra, tudásának továbbfejlesztésére.
</t>
    </r>
    <r>
      <rPr>
        <u/>
        <sz val="11"/>
        <color theme="1"/>
        <rFont val="Arial"/>
        <family val="2"/>
        <charset val="238"/>
      </rPr>
      <t/>
    </r>
  </si>
  <si>
    <r>
      <rPr>
        <u/>
        <sz val="11"/>
        <color theme="1"/>
        <rFont val="Arial"/>
        <family val="2"/>
        <charset val="238"/>
      </rPr>
      <t>Knowledge:</t>
    </r>
    <r>
      <rPr>
        <sz val="11"/>
        <color theme="1"/>
        <rFont val="Arial"/>
        <family val="2"/>
        <charset val="238"/>
      </rPr>
      <t xml:space="preserve"> He knows the basic natural geography, his connections, he knows the effects of internal forces on the Earth's surface. He has mastered the geomorphologic laws, processes and knowledge of natural geography.
</t>
    </r>
    <r>
      <rPr>
        <u/>
        <sz val="11"/>
        <color theme="1"/>
        <rFont val="Arial"/>
        <family val="2"/>
        <charset val="238"/>
      </rPr>
      <t>Ability:</t>
    </r>
    <r>
      <rPr>
        <sz val="11"/>
        <color theme="1"/>
        <rFont val="Arial"/>
        <family val="2"/>
        <charset val="238"/>
      </rPr>
      <t xml:space="preserve"> With the acquired knowledge, it is able to create a correct image that is right from the geographic envelope. It is able to recognize geomorphologic relationships and use their theoretical knowledge in practice. It is capable of recognizing and solving gemorphological problems.
</t>
    </r>
    <r>
      <rPr>
        <u/>
        <sz val="11"/>
        <color theme="1"/>
        <rFont val="Arial"/>
        <family val="2"/>
        <charset val="238"/>
      </rPr>
      <t>Attitude:</t>
    </r>
    <r>
      <rPr>
        <sz val="11"/>
        <color theme="1"/>
        <rFont val="Arial"/>
        <family val="2"/>
        <charset val="238"/>
      </rPr>
      <t xml:space="preserve"> The student seeks to comprehend broadly the connection theories and principles of natural geography, the multidisciplinary understanding of geomorphology issues, the synthesizing vision and the further development of his knowledge.
</t>
    </r>
    <r>
      <rPr>
        <u/>
        <sz val="11"/>
        <color theme="1"/>
        <rFont val="Arial"/>
        <family val="2"/>
        <charset val="238"/>
      </rPr>
      <t/>
    </r>
  </si>
  <si>
    <t xml:space="preserve">Gábris Gyula - Szabó József: Általános természetföldrajz I.-II. ELTE Eötvös Kiadó Kft. 2013. ISBN: 9789633120620 
Borsy Zoltán: Általános természetföldrajz 
Nemzeti Tankönyvkiadó, 1998, ISBN: 9789631954814, 
Lóczy Dénes - Veres Márton: Geomorfológia I. - Földfelszíni folyamatok és formák, NORDEX KFT. DIALOG CAMPUS KIADÓ 2005, ISBN:9789637296253
</t>
  </si>
  <si>
    <t>Description of the fhysical and chemical weathering, mass movement processes. Pluvial and fluvial erosion. The surface-forming activity of land ice. Forms of permanently frozen areas. Karst phenomena. The wind-shaping activity of the wind. Sea-shaping activity of the sea. Volcano morpfhology. Loess morphology. Geophysical ynthesis. Hydrogeographic, biogeographical and soil geography exercises. Basic geological and geomorphological testing methods, data processing possibilities.Geomorphologycal observations on the field. Presentation of relative and absolute methods of dating of sediments and soils.</t>
  </si>
  <si>
    <t>Félegyházi Enikő - Kiss Timea - Szabó József: Természetföldrajzi ​gyakorlatok,  Debreceni Egyetemi Kiadó,2009, 
ISBN: 9789634732501
Lóczy Dénes: Geomorfológia II. - Földfelszíni folyamatok és formák,  DIALOG CAMPUS KIADÓ 2008, ISBN:9789637296260                            Gábris Gyula - Szabó József: Általános természetföldrajz I.-II. ELTE Eötvös Kiadó Kft. 2013. ISBN: 9789633120620; 
Borsy Zoltán: Általános természetföldrajz 
Nemzeti Tankönyvkiadó, 1998, ISBN: 9789631954814, 
Lóczy Dénes: Geomorfológia II. - Földfelszíni folyamatok és formák,  DIALOG CAMPUS KIADÓ 2008, ISBN:9789637296260</t>
  </si>
  <si>
    <t xml:space="preserve">A kuzus során a hallgató megismeri Magyarország területének fejlődéstörténetét, szerkezetét, képződményeit, morfológiai, klimatológiai, talajtani, biogeográfiai adottságait, térbeli megoszlását, jellemzőit, specifikumait. A Kárpát-medence és Magyarország földtani fejlődéstörténete és szerkezeti felépítése. A Kárpát-medence éghajlata és éghajlat-alakító tényezői. A Kárpát-medence vízrajzi adottságai, fejlődéstörténete, hidrológiai jellemzői. A Kárpát-medence talajai és biogeográfiai képe. A Kárpát-medence tájainak természetföldrajzi jellemzése. Természet- és környezetvédelem a Kárpát-medencében, lokális és globális problémák.
</t>
  </si>
  <si>
    <t xml:space="preserve">The general aims to demonstrate the physical geography of Hungary. Geology of Hungary. Geological and geomorphological evolution of the Carpathian Basin of the palaeozoic, mezozoic and cainozoic. Climate, hidrology, pedology and vegetation of the Carpathian Mountains and Pannonian Basin. Geological evolution, structure and physical geography of the Hungarian landscapes.
</t>
  </si>
  <si>
    <t>Martonné Erdős Katalin: Magyarország természeti földrajza I., Kossuth Kiadó 2000, ISBN: -
Mezősi Gábor: Magyarország természetföldrajza, IAkadémiai Kiadó Zrt. 2011, ISBN:9789630589765
Karátson Dávid: Magyarország földje (Kitekintéssel a Kárpát-medence egészére). Magyar Könyvklub, 2002 Budapest, ISBN: 963547783X</t>
  </si>
  <si>
    <t xml:space="preserve">The starting point of landscape ecology is the understanding and study of the elements of the living and non-living systems that make up the landscape and participate in shaping it, their interconnectedness, the dominant and subordinate elements of the landscape and the dominant landscape processes. Based on the knowledge acquired from previous studies (geology, mineralogy, natural geography, geographic zoning), the typical types of landscapes in the home country and abroad are presented, together with their specific problems and characteristics. The main aim of the course is to develop a complex geographic approach to landscape, to analyse the social context of environmental and landscape research (legal, administrative, economic conditions), to learn how to deal with specific landscape conflicts and to learn how to assess the environment from an ecological perspective.
</t>
  </si>
  <si>
    <t xml:space="preserve">Csorba Péter 2001: Tájökológia. DE Kossuth Lajos Egyetemi Kiadója. 2001 p. 112. A mű ISBN számmal nem rendelkezik.
Kiss A. - Mezősi G. - Sümeghy Z. (szerk.) (2006): Táj, környezet és társadalom, Szegedi Tudományegyetem, Szeged, p. 788. ISBN 963 482 782 9
Mezősi G. - Rakonczai J. (szerk.) (1997): A geoökológiai térképezés elmélete és gyakorlata. JATE, Természeti Földrajzi Tanszék, Szeged, p. 130. ISBN: 963-482-213-4
Kerényi A. (2008): Tájvédelem, Pedellus Tankönyvkiadó, p. 184. ISBN: 9789639612549 
</t>
  </si>
  <si>
    <t>Térképtani gyakorlatok (tájékozódási feladatok nappali- és éjszakai körülmények között, alapvető felmérési gyakorlatok stb.), meteorológiai gyakorlatok (mikroklíma mérések, az adatok feldolgozása és kiértékelése). Geológiai és geomorfológiai gyakorlatok és megfigyelések (az ásványok és kőzetek (fossziliák) szakszerű gyűjtésének elsajátítása, tömbszelvények rajzolása terepi felmérések alapján stb.). Biogeográfia vizsgálatok.</t>
  </si>
  <si>
    <t xml:space="preserve">Editing sketches and terrain landscape sketch editing crawl terrain map outline, create to map skch of the pre-designated road. ' Meteorological practice: the students using the most basic meteorological instruments all day microclimate measurements are to be carried out, the results of which are graphically more time during the field trip to be processed. Physical geography practice: the students are selected on the line geomorphological, hydro and biogeographical observations or measurements should be carried out. ' Geological practise: the students have to be prepared a fifteen piece mineral and rock collection. </t>
  </si>
  <si>
    <t>gyakorlati napló készítése</t>
  </si>
  <si>
    <t>Making a practical diary</t>
  </si>
  <si>
    <r>
      <t xml:space="preserve">Hornby, W. F. – Jones, M. (1993): An introduction to population geography, 2nd edition. Cambridge University Press, 174 p. </t>
    </r>
    <r>
      <rPr>
        <sz val="11"/>
        <color rgb="FF0F1111"/>
        <rFont val="Arial"/>
        <family val="2"/>
        <charset val="238"/>
      </rPr>
      <t>ISBN: 9814322229; Kimmel, Michael S. (2008): The Gendered Society. - State University of New York, Oxford, 462. p. ISBN: 978-0-19-539902-8</t>
    </r>
  </si>
  <si>
    <r>
      <rPr>
        <b/>
        <u/>
        <sz val="11"/>
        <color theme="1"/>
        <rFont val="Arial"/>
        <family val="2"/>
        <charset val="238"/>
      </rPr>
      <t xml:space="preserve">Knowledge: </t>
    </r>
    <r>
      <rPr>
        <sz val="11"/>
        <color theme="1"/>
        <rFont val="Arial"/>
        <family val="2"/>
        <charset val="238"/>
      </rPr>
      <t xml:space="preserve">The world economy is the most comprehensive, worldwide economic entity of mankind, which forms an integral whole. It has a defined structure whose opposite poles can be defined by the center and the periphery.
The world economy is higher than the simple aggregate of national economies. It allows for more efficient use of resources. Humanity is so called. Its global problems can only be solved in the global economic context.
</t>
    </r>
    <r>
      <rPr>
        <b/>
        <u/>
        <sz val="11"/>
        <color theme="1"/>
        <rFont val="Arial"/>
        <family val="2"/>
        <charset val="238"/>
      </rPr>
      <t xml:space="preserve">Ability: </t>
    </r>
    <r>
      <rPr>
        <sz val="11"/>
        <color theme="1"/>
        <rFont val="Arial"/>
        <family val="2"/>
        <charset val="238"/>
      </rPr>
      <t xml:space="preserve">The world economy as the most comprehensive, global economy of mankind is universal. The material basis of universality is the international division of labor organized on a global scale and the unified world market. The world economy has a defined structure that is a political, power interdependent relationship.             </t>
    </r>
    <r>
      <rPr>
        <b/>
        <u/>
        <sz val="11"/>
        <color theme="1"/>
        <rFont val="Arial"/>
        <family val="2"/>
        <charset val="238"/>
      </rPr>
      <t>Attitude:</t>
    </r>
    <r>
      <rPr>
        <sz val="11"/>
        <color theme="1"/>
        <rFont val="Arial"/>
        <family val="2"/>
        <charset val="238"/>
      </rPr>
      <t xml:space="preserve"> Today's modern world economy is a multi-player system. In addition to traditional organized economies, the further development of the world economy is determined by the combined effect and relationship of transnational corporations (TNCs) and various types of strong regional integration organizations. It can be interpreted as a controversial unit of national economies, integration clusters, TNCs - and their relationships.
In addition to the economic sphere, the world system encompasses ethnic, political, cultural, military, diplomatic, and so on. Relations and their mutual relationship.
</t>
    </r>
    <r>
      <rPr>
        <b/>
        <u/>
        <sz val="11"/>
        <color theme="1"/>
        <rFont val="Arial"/>
        <family val="2"/>
        <charset val="238"/>
      </rPr>
      <t/>
    </r>
  </si>
  <si>
    <r>
      <rPr>
        <b/>
        <u/>
        <sz val="11"/>
        <color theme="1"/>
        <rFont val="Arial"/>
        <family val="2"/>
        <charset val="238"/>
      </rPr>
      <t>Tudás:</t>
    </r>
    <r>
      <rPr>
        <sz val="11"/>
        <color theme="1"/>
        <rFont val="Arial"/>
        <family val="2"/>
        <charset val="238"/>
      </rPr>
      <t xml:space="preserve"> A hallgató ismeri az általános társadalomföldrajzi törvényszerűségeket,  egy-egy terület (régiók, tájak, térségek) demográfiai arculatát, társadalomföldrajzi sajátosságait.                    </t>
    </r>
    <r>
      <rPr>
        <b/>
        <u/>
        <sz val="11"/>
        <color theme="1"/>
        <rFont val="Arial"/>
        <family val="2"/>
        <charset val="238"/>
      </rPr>
      <t>Képesség:</t>
    </r>
    <r>
      <rPr>
        <sz val="11"/>
        <color theme="1"/>
        <rFont val="Arial"/>
        <family val="2"/>
        <charset val="238"/>
      </rPr>
      <t xml:space="preserve"> A hallgató képes komplexen vizsgálni a társadalmi-gazdasági folyamatokat, ok-okzati összefüggéseket és kapcsolatrendszereket.                                                                </t>
    </r>
    <r>
      <rPr>
        <b/>
        <u/>
        <sz val="11"/>
        <color theme="1"/>
        <rFont val="Arial"/>
        <family val="2"/>
        <charset val="238"/>
      </rPr>
      <t>Attitűd:</t>
    </r>
    <r>
      <rPr>
        <sz val="11"/>
        <color theme="1"/>
        <rFont val="Arial"/>
        <family val="2"/>
        <charset val="238"/>
      </rPr>
      <t xml:space="preserve"> A hallgató törekedjen arra, hogy felismerje a globális térben lejátszódó társadalmi-gazdasági folyamatokat.           </t>
    </r>
    <r>
      <rPr>
        <b/>
        <u/>
        <sz val="11"/>
        <color theme="1"/>
        <rFont val="Arial"/>
        <family val="2"/>
        <charset val="238"/>
      </rPr>
      <t/>
    </r>
  </si>
  <si>
    <r>
      <rPr>
        <b/>
        <sz val="11"/>
        <color theme="1"/>
        <rFont val="Arial"/>
        <family val="2"/>
        <charset val="238"/>
      </rPr>
      <t>Knowledge</t>
    </r>
    <r>
      <rPr>
        <sz val="11"/>
        <color theme="1"/>
        <rFont val="Arial"/>
        <family val="2"/>
        <charset val="238"/>
      </rPr>
      <t xml:space="preserve">: The student is familiar with the general social geography principles, the demographic and social geographic features of one area (regions, landscapes, regions).                                                                     </t>
    </r>
    <r>
      <rPr>
        <b/>
        <u/>
        <sz val="11"/>
        <color theme="1"/>
        <rFont val="Arial"/>
        <family val="2"/>
        <charset val="238"/>
      </rPr>
      <t>Ability:</t>
    </r>
    <r>
      <rPr>
        <sz val="11"/>
        <color theme="1"/>
        <rFont val="Arial"/>
        <family val="2"/>
        <charset val="238"/>
      </rPr>
      <t xml:space="preserve"> The student is able to examine complex socio-economic processes, cause relationships and relationships. </t>
    </r>
    <r>
      <rPr>
        <b/>
        <u/>
        <sz val="11"/>
        <color theme="1"/>
        <rFont val="Arial"/>
        <family val="2"/>
        <charset val="238"/>
      </rPr>
      <t>Attitude:</t>
    </r>
    <r>
      <rPr>
        <sz val="11"/>
        <color theme="1"/>
        <rFont val="Arial"/>
        <family val="2"/>
        <charset val="238"/>
      </rPr>
      <t xml:space="preserve"> Students should strive to recognize the socio-economic processes in the global sphere. </t>
    </r>
    <r>
      <rPr>
        <b/>
        <u/>
        <sz val="11"/>
        <color theme="1"/>
        <rFont val="Arial"/>
        <family val="2"/>
        <charset val="238"/>
      </rPr>
      <t/>
    </r>
  </si>
  <si>
    <r>
      <rPr>
        <b/>
        <u/>
        <sz val="11"/>
        <rFont val="Arial"/>
        <family val="2"/>
        <charset val="238"/>
      </rPr>
      <t>Tudás:</t>
    </r>
    <r>
      <rPr>
        <sz val="11"/>
        <rFont val="Arial"/>
        <family val="2"/>
        <charset val="238"/>
      </rPr>
      <t xml:space="preserve"> A hallgatóismeri az általános gazdaságföldrajzi törvényszerűségeket,  egy-egy terület (régiók, tájak, térségek) gazdasági arculatát.                                                            </t>
    </r>
    <r>
      <rPr>
        <b/>
        <u/>
        <sz val="11"/>
        <rFont val="Arial"/>
        <family val="2"/>
        <charset val="238"/>
      </rPr>
      <t>Képesség:</t>
    </r>
    <r>
      <rPr>
        <b/>
        <sz val="11"/>
        <rFont val="Arial"/>
        <family val="2"/>
        <charset val="238"/>
      </rPr>
      <t xml:space="preserve"> </t>
    </r>
    <r>
      <rPr>
        <sz val="11"/>
        <rFont val="Arial"/>
        <family val="2"/>
        <charset val="238"/>
      </rPr>
      <t>A hallgató</t>
    </r>
    <r>
      <rPr>
        <b/>
        <sz val="11"/>
        <rFont val="Arial"/>
        <family val="2"/>
        <charset val="238"/>
      </rPr>
      <t xml:space="preserve"> </t>
    </r>
    <r>
      <rPr>
        <sz val="11"/>
        <rFont val="Arial"/>
        <family val="2"/>
        <charset val="238"/>
      </rPr>
      <t xml:space="preserve">képes komplexen vizsgálni az  egyes termékek termelési helyeit (mit, hol termelnek).                                        </t>
    </r>
    <r>
      <rPr>
        <b/>
        <u/>
        <sz val="11"/>
        <rFont val="Arial"/>
        <family val="2"/>
        <charset val="238"/>
      </rPr>
      <t>Attitűd:</t>
    </r>
    <r>
      <rPr>
        <sz val="11"/>
        <rFont val="Arial"/>
        <family val="2"/>
        <charset val="238"/>
      </rPr>
      <t xml:space="preserve"> A hallgató törekedjen az általános gazdaságföldrajzi térben lejátszódó gazdasági folyamatokban való gondolkodásra.    </t>
    </r>
    <r>
      <rPr>
        <b/>
        <u/>
        <sz val="11"/>
        <rFont val="Arial"/>
        <family val="2"/>
        <charset val="238"/>
      </rPr>
      <t/>
    </r>
  </si>
  <si>
    <r>
      <rPr>
        <b/>
        <u/>
        <sz val="11"/>
        <color theme="1"/>
        <rFont val="Arial"/>
        <family val="2"/>
        <charset val="238"/>
      </rPr>
      <t xml:space="preserve">Knowledge: </t>
    </r>
    <r>
      <rPr>
        <sz val="11"/>
        <color theme="1"/>
        <rFont val="Arial"/>
        <family val="2"/>
        <charset val="238"/>
      </rPr>
      <t xml:space="preserve">The audience is the general economic geography, the economic image of an area (regions, landscapes, regions).                                                  </t>
    </r>
    <r>
      <rPr>
        <b/>
        <u/>
        <sz val="11"/>
        <color theme="1"/>
        <rFont val="Arial"/>
        <family val="2"/>
        <charset val="238"/>
      </rPr>
      <t>Ability:</t>
    </r>
    <r>
      <rPr>
        <sz val="11"/>
        <color theme="1"/>
        <rFont val="Arial"/>
        <family val="2"/>
        <charset val="238"/>
      </rPr>
      <t xml:space="preserve"> The student is able to examine complexly the production sites of each product (where, where to produce). </t>
    </r>
    <r>
      <rPr>
        <b/>
        <u/>
        <sz val="11"/>
        <color theme="1"/>
        <rFont val="Arial"/>
        <family val="2"/>
        <charset val="238"/>
      </rPr>
      <t>Attitude:</t>
    </r>
    <r>
      <rPr>
        <sz val="11"/>
        <color theme="1"/>
        <rFont val="Arial"/>
        <family val="2"/>
        <charset val="238"/>
      </rPr>
      <t xml:space="preserve"> Students should strive to think in the economic processes of general economic geography. </t>
    </r>
    <r>
      <rPr>
        <b/>
        <u/>
        <sz val="11"/>
        <color theme="1"/>
        <rFont val="Arial"/>
        <family val="2"/>
        <charset val="238"/>
      </rPr>
      <t/>
    </r>
  </si>
  <si>
    <r>
      <rPr>
        <b/>
        <u/>
        <sz val="11"/>
        <color theme="1"/>
        <rFont val="Arial"/>
        <family val="2"/>
        <charset val="238"/>
      </rPr>
      <t>Tudás:</t>
    </r>
    <r>
      <rPr>
        <sz val="11"/>
        <color theme="1"/>
        <rFont val="Arial"/>
        <family val="2"/>
        <charset val="238"/>
      </rPr>
      <t xml:space="preserve"> A hallgató ismeri az általános társadalomföldrajzi törvényszerűségeket,  egy-egy terület (régiók, tájak, térségek) demográfiai arculatát, társadalomföldrajzi sajátosságait.                    </t>
    </r>
    <r>
      <rPr>
        <b/>
        <u/>
        <sz val="11"/>
        <color theme="1"/>
        <rFont val="Arial"/>
        <family val="2"/>
        <charset val="238"/>
      </rPr>
      <t>Képesség:</t>
    </r>
    <r>
      <rPr>
        <sz val="11"/>
        <color theme="1"/>
        <rFont val="Arial"/>
        <family val="2"/>
        <charset val="238"/>
      </rPr>
      <t xml:space="preserve"> A hallgató képes komplexen vizsgálni a társadalmi-gazdasági folyamatokat, ok-okzati összefüggéseket és kapcsolatrendszereket.                                                               </t>
    </r>
    <r>
      <rPr>
        <b/>
        <u/>
        <sz val="11"/>
        <color theme="1"/>
        <rFont val="Arial"/>
        <family val="2"/>
        <charset val="238"/>
      </rPr>
      <t>Attitűd:</t>
    </r>
    <r>
      <rPr>
        <sz val="11"/>
        <color theme="1"/>
        <rFont val="Arial"/>
        <family val="2"/>
        <charset val="238"/>
      </rPr>
      <t xml:space="preserve"> A hallgató törekedjen arra, hogy felismerje a globális térben lejátszódó társadalmi-gazdasági folyamatokat.           </t>
    </r>
    <r>
      <rPr>
        <b/>
        <u/>
        <sz val="11"/>
        <color theme="1"/>
        <rFont val="Arial"/>
        <family val="2"/>
        <charset val="238"/>
      </rPr>
      <t/>
    </r>
  </si>
  <si>
    <r>
      <rPr>
        <b/>
        <sz val="11"/>
        <color theme="1"/>
        <rFont val="Arial"/>
        <family val="2"/>
        <charset val="238"/>
      </rPr>
      <t>Knowledge</t>
    </r>
    <r>
      <rPr>
        <sz val="11"/>
        <color theme="1"/>
        <rFont val="Arial"/>
        <family val="2"/>
        <charset val="238"/>
      </rPr>
      <t xml:space="preserve">: The student is familiar with the general social geography principles, the demographic and social geographic features of one area (regions, landscapes, regions).                                                                      </t>
    </r>
    <r>
      <rPr>
        <b/>
        <u/>
        <sz val="11"/>
        <color theme="1"/>
        <rFont val="Arial"/>
        <family val="2"/>
        <charset val="238"/>
      </rPr>
      <t>Ability:</t>
    </r>
    <r>
      <rPr>
        <sz val="11"/>
        <color theme="1"/>
        <rFont val="Arial"/>
        <family val="2"/>
        <charset val="238"/>
      </rPr>
      <t xml:space="preserve"> The student is able to examine complex socio-economic processes, cause relationships and relationships. </t>
    </r>
    <r>
      <rPr>
        <b/>
        <u/>
        <sz val="11"/>
        <color theme="1"/>
        <rFont val="Arial"/>
        <family val="2"/>
        <charset val="238"/>
      </rPr>
      <t>Attitude:</t>
    </r>
    <r>
      <rPr>
        <sz val="11"/>
        <color theme="1"/>
        <rFont val="Arial"/>
        <family val="2"/>
        <charset val="238"/>
      </rPr>
      <t xml:space="preserve"> Students should strive to recognize the socio-economic processes in the global sphere. </t>
    </r>
    <r>
      <rPr>
        <b/>
        <u/>
        <sz val="11"/>
        <color theme="1"/>
        <rFont val="Arial"/>
        <family val="2"/>
        <charset val="238"/>
      </rPr>
      <t/>
    </r>
  </si>
  <si>
    <r>
      <rPr>
        <b/>
        <u/>
        <sz val="11"/>
        <color theme="1"/>
        <rFont val="Arial"/>
        <family val="2"/>
        <charset val="238"/>
      </rPr>
      <t>Tudás:</t>
    </r>
    <r>
      <rPr>
        <sz val="11"/>
        <color theme="1"/>
        <rFont val="Arial"/>
        <family val="2"/>
        <charset val="238"/>
      </rPr>
      <t xml:space="preserve"> A régiók kialakulásához kapcsolódó
alapfogalmak ismerete. Közép-Európa politikai földrajzi áttekintése. Ismeri a kultúrtáj kialakulására ható tényezőket a Kárpát-medencében (a magyar társadalom, állam, gazdaság a feudalizmus időszakában, a kapitalista gazdaság
fejlődése,Trianon hatása a társadalomra, államra, gazdaságra, stb.). A Kárpát-medence földrajzi
adottságait.                                  </t>
    </r>
    <r>
      <rPr>
        <b/>
        <sz val="11"/>
        <color theme="1"/>
        <rFont val="Arial"/>
        <family val="2"/>
        <charset val="238"/>
      </rPr>
      <t xml:space="preserve">                                               </t>
    </r>
    <r>
      <rPr>
        <b/>
        <u/>
        <sz val="11"/>
        <color theme="1"/>
        <rFont val="Arial"/>
        <family val="2"/>
        <charset val="238"/>
      </rPr>
      <t>Képesség:</t>
    </r>
    <r>
      <rPr>
        <sz val="11"/>
        <color theme="1"/>
        <rFont val="Arial"/>
        <family val="2"/>
        <charset val="238"/>
      </rPr>
      <t xml:space="preserve"> A Kárpát-medencei régiók történeti földrajzi áttekintése. A Kárpát-medence térszerkezeti
vázlata. A modernizáció regionális különbségei a Kárpát-medencében.                                                                            </t>
    </r>
    <r>
      <rPr>
        <b/>
        <u/>
        <sz val="11"/>
        <color theme="1"/>
        <rFont val="Arial"/>
        <family val="2"/>
        <charset val="238"/>
      </rPr>
      <t>Attitűd:</t>
    </r>
    <r>
      <rPr>
        <sz val="11"/>
        <color theme="1"/>
        <rFont val="Arial"/>
        <family val="2"/>
        <charset val="238"/>
      </rPr>
      <t xml:space="preserve"> Az egyes régiók rövid
jellemzése. A Kárpát-medencei régiók helyzetértékelése az ezredfordulón. A Kárpát-medencei régió
kapcsolatrendszere. A határokon átnyúló együttműködések motivációs mechanizmusai. 
</t>
    </r>
    <r>
      <rPr>
        <b/>
        <u/>
        <sz val="11"/>
        <color theme="1"/>
        <rFont val="Arial"/>
        <family val="2"/>
        <charset val="238"/>
      </rPr>
      <t/>
    </r>
  </si>
  <si>
    <r>
      <rPr>
        <b/>
        <u/>
        <sz val="11"/>
        <color theme="1"/>
        <rFont val="Arial"/>
        <family val="2"/>
        <charset val="238"/>
      </rPr>
      <t xml:space="preserve">Knowledge: </t>
    </r>
    <r>
      <rPr>
        <sz val="11"/>
        <color theme="1"/>
        <rFont val="Arial"/>
        <family val="2"/>
        <charset val="238"/>
      </rPr>
      <t xml:space="preserve">Related to the formation of regions knowledge of basic concepts. Geographical overview of Central Europe. It is aware of the factors that can affect the formation of the cultural landscape in the Carpathian Basin (Hungarian society, state, economy in the period of feudalism, capitalist economy development, Trianon's influence on society, state, economy, etc.). The Carpathian Basin is geographic
endowments.                                                              </t>
    </r>
    <r>
      <rPr>
        <b/>
        <u/>
        <sz val="11"/>
        <color theme="1"/>
        <rFont val="Arial"/>
        <family val="2"/>
        <charset val="238"/>
      </rPr>
      <t xml:space="preserve">Ability: </t>
    </r>
    <r>
      <rPr>
        <sz val="11"/>
        <color theme="1"/>
        <rFont val="Arial"/>
        <family val="2"/>
        <charset val="238"/>
      </rPr>
      <t xml:space="preserve">Historical geographic overview of the Carpathian Basin regions. The Carpathian Basin is a spatial structure
outline. Regional differences in modernization in the Carpathian Basin.                                                     </t>
    </r>
    <r>
      <rPr>
        <b/>
        <u/>
        <sz val="11"/>
        <color theme="1"/>
        <rFont val="Arial"/>
        <family val="2"/>
        <charset val="238"/>
      </rPr>
      <t>Attitude:</t>
    </r>
    <r>
      <rPr>
        <sz val="11"/>
        <color theme="1"/>
        <rFont val="Arial"/>
        <family val="2"/>
        <charset val="238"/>
      </rPr>
      <t xml:space="preserve"> Individual regions are short
characterization. Situation of the Carpathian Basin regions at the turn of the millennium. The Carpathian Basin region
relations. Motivation mechanisms for cross-border cooperation.
</t>
    </r>
    <r>
      <rPr>
        <b/>
        <u/>
        <sz val="11"/>
        <color theme="1"/>
        <rFont val="Arial"/>
        <family val="2"/>
        <charset val="238"/>
      </rPr>
      <t/>
    </r>
  </si>
  <si>
    <r>
      <rPr>
        <b/>
        <u/>
        <sz val="11"/>
        <color theme="1"/>
        <rFont val="Arial"/>
        <family val="2"/>
        <charset val="238"/>
      </rPr>
      <t>Knowledge</t>
    </r>
    <r>
      <rPr>
        <sz val="11"/>
        <color theme="1"/>
        <rFont val="Arial"/>
        <family val="2"/>
        <charset val="238"/>
      </rPr>
      <t xml:space="preserve">: knows the internal forces that have shaped the territory of Hungary in different periods of geological history. Knowledge of the activity of external forces in shaping the territory of Hungary. Knowledge of the main formations, rock types and mineral resources found in Hungary. Knowledge of the climate and soil properties of Hungary, its flora and fauna. 
</t>
    </r>
    <r>
      <rPr>
        <b/>
        <u/>
        <sz val="11"/>
        <color theme="1"/>
        <rFont val="Arial"/>
        <family val="2"/>
        <charset val="238"/>
      </rPr>
      <t>Ability</t>
    </r>
    <r>
      <rPr>
        <sz val="11"/>
        <color theme="1"/>
        <rFont val="Arial"/>
        <family val="2"/>
        <charset val="238"/>
      </rPr>
      <t xml:space="preserve"> to analyse and interpret gemorphological processes in Hungary, to reconstruct the morphology of landforms and their evolution. Ability to explain soil geography and biogeography phenomena. 
</t>
    </r>
    <r>
      <rPr>
        <b/>
        <u/>
        <sz val="11"/>
        <color theme="1"/>
        <rFont val="Arial"/>
        <family val="2"/>
        <charset val="238"/>
      </rPr>
      <t>Attitude</t>
    </r>
    <r>
      <rPr>
        <sz val="11"/>
        <color theme="1"/>
        <rFont val="Arial"/>
        <family val="2"/>
        <charset val="238"/>
      </rPr>
      <t>: It strives for the widest possible knowledge of the natural geography of Hungary, and demands the incorporation of the latest scientific findings.</t>
    </r>
  </si>
  <si>
    <r>
      <rPr>
        <b/>
        <u/>
        <sz val="11"/>
        <color theme="1"/>
        <rFont val="Arial"/>
        <family val="2"/>
        <charset val="238"/>
      </rPr>
      <t>Tudás</t>
    </r>
    <r>
      <rPr>
        <sz val="11"/>
        <color theme="1"/>
        <rFont val="Arial"/>
        <family val="2"/>
        <charset val="238"/>
      </rPr>
      <t xml:space="preserve">: A hallgató ismeri Magyarország földrajzi környezetében bekövetkezett változásokat és a társadalmi-gazdasági fejlődés alapvonalait a honfoglalástól a XX. század közepéig. 
</t>
    </r>
    <r>
      <rPr>
        <b/>
        <u/>
        <sz val="11"/>
        <color theme="1"/>
        <rFont val="Arial"/>
        <family val="2"/>
        <charset val="238"/>
      </rPr>
      <t>Képesség</t>
    </r>
    <r>
      <rPr>
        <sz val="11"/>
        <color theme="1"/>
        <rFont val="Arial"/>
        <family val="2"/>
        <charset val="238"/>
      </rPr>
      <t xml:space="preserve">: Képes önálló helytörténeti kutatást végezni. 
</t>
    </r>
    <r>
      <rPr>
        <b/>
        <u/>
        <sz val="11"/>
        <color theme="1"/>
        <rFont val="Arial"/>
        <family val="2"/>
        <charset val="238"/>
      </rPr>
      <t>Attitűd</t>
    </r>
    <r>
      <rPr>
        <sz val="11"/>
        <color theme="1"/>
        <rFont val="Arial"/>
        <family val="2"/>
        <charset val="238"/>
      </rPr>
      <t xml:space="preserve">: Felismeri a történeti folyamatok máig ható konzekvenciáit a gazdaságra, társadalomra, településhálózatra. 
</t>
    </r>
  </si>
  <si>
    <r>
      <rPr>
        <b/>
        <u/>
        <sz val="11"/>
        <color theme="1"/>
        <rFont val="Arial"/>
        <family val="2"/>
        <charset val="238"/>
      </rPr>
      <t>Knowledge</t>
    </r>
    <r>
      <rPr>
        <sz val="11"/>
        <color theme="1"/>
        <rFont val="Arial"/>
        <family val="2"/>
        <charset val="238"/>
      </rPr>
      <t xml:space="preserve">: The student is familiar with the changes in the geographical environment and the most important aspects of socio-economic development in the Carpathian Basin (within the territory of Hungary) from the Hungarian conquest to the middle of the 20th century.
</t>
    </r>
    <r>
      <rPr>
        <b/>
        <u/>
        <sz val="11"/>
        <color theme="1"/>
        <rFont val="Arial"/>
        <family val="2"/>
        <charset val="238"/>
      </rPr>
      <t>Ability</t>
    </r>
    <r>
      <rPr>
        <sz val="11"/>
        <color theme="1"/>
        <rFont val="Arial"/>
        <family val="2"/>
        <charset val="238"/>
      </rPr>
      <t xml:space="preserve">: The student is able to do local historical research. 
</t>
    </r>
    <r>
      <rPr>
        <b/>
        <u/>
        <sz val="11"/>
        <color theme="1"/>
        <rFont val="Arial"/>
        <family val="2"/>
        <charset val="238"/>
      </rPr>
      <t>Attitude</t>
    </r>
    <r>
      <rPr>
        <sz val="11"/>
        <color theme="1"/>
        <rFont val="Arial"/>
        <family val="2"/>
        <charset val="238"/>
      </rPr>
      <t xml:space="preserve">: Recognizes the present-day consequences of historical process on the economy, society and the settlement network. 
</t>
    </r>
  </si>
  <si>
    <r>
      <rPr>
        <b/>
        <u/>
        <sz val="11"/>
        <color theme="1"/>
        <rFont val="Arial"/>
        <family val="2"/>
        <charset val="238"/>
      </rPr>
      <t>Tudás:</t>
    </r>
    <r>
      <rPr>
        <sz val="11"/>
        <color theme="1"/>
        <rFont val="Arial"/>
        <family val="2"/>
        <charset val="238"/>
      </rPr>
      <t xml:space="preserve"> A hallgató megismeri és tudja értelmezni a politikai földrajz és szociálgeográfia-szociológia különböző területi különbségeit.         </t>
    </r>
    <r>
      <rPr>
        <b/>
        <u/>
        <sz val="11"/>
        <color theme="1"/>
        <rFont val="Arial"/>
        <family val="2"/>
        <charset val="238"/>
      </rPr>
      <t xml:space="preserve">Képesség: </t>
    </r>
    <r>
      <rPr>
        <sz val="11"/>
        <color theme="1"/>
        <rFont val="Arial"/>
        <family val="2"/>
        <charset val="238"/>
      </rPr>
      <t xml:space="preserve">A hallgató képes felismerni a társadalmi-politikai folyamatokat, ok-okzati összefüggéseket és kapcsolatrendszereket.  </t>
    </r>
    <r>
      <rPr>
        <b/>
        <u/>
        <sz val="11"/>
        <color theme="1"/>
        <rFont val="Arial"/>
        <family val="2"/>
        <charset val="238"/>
      </rPr>
      <t>Attitűd:</t>
    </r>
    <r>
      <rPr>
        <sz val="11"/>
        <color theme="1"/>
        <rFont val="Arial"/>
        <family val="2"/>
        <charset val="238"/>
      </rPr>
      <t xml:space="preserve"> A hallgató törekedjen arra, hogy komplexen vizsgálja a kérdéskörhöz kapcsolódó folyamatokat.                         </t>
    </r>
    <r>
      <rPr>
        <b/>
        <u/>
        <sz val="11"/>
        <color theme="1"/>
        <rFont val="Arial"/>
        <family val="2"/>
        <charset val="238"/>
      </rPr>
      <t/>
    </r>
  </si>
  <si>
    <r>
      <rPr>
        <b/>
        <u/>
        <sz val="11"/>
        <color theme="1"/>
        <rFont val="Arial"/>
        <family val="2"/>
        <charset val="238"/>
      </rPr>
      <t>Knowledge:</t>
    </r>
    <r>
      <rPr>
        <sz val="11"/>
        <color theme="1"/>
        <rFont val="Arial"/>
        <family val="2"/>
        <charset val="238"/>
      </rPr>
      <t xml:space="preserve"> The student understands and understands the different territorial differences between political geography and social geography sociology.                                </t>
    </r>
    <r>
      <rPr>
        <b/>
        <u/>
        <sz val="11"/>
        <color theme="1"/>
        <rFont val="Arial"/>
        <family val="2"/>
        <charset val="238"/>
      </rPr>
      <t xml:space="preserve">Ability: </t>
    </r>
    <r>
      <rPr>
        <sz val="11"/>
        <color theme="1"/>
        <rFont val="Arial"/>
        <family val="2"/>
        <charset val="238"/>
      </rPr>
      <t xml:space="preserve">The student is able to recognize the socio-political processes, okay relationships and relationships.           </t>
    </r>
    <r>
      <rPr>
        <b/>
        <u/>
        <sz val="11"/>
        <color theme="1"/>
        <rFont val="Arial"/>
        <family val="2"/>
        <charset val="238"/>
      </rPr>
      <t>Attitude:</t>
    </r>
    <r>
      <rPr>
        <sz val="11"/>
        <color theme="1"/>
        <rFont val="Arial"/>
        <family val="2"/>
        <charset val="238"/>
      </rPr>
      <t xml:space="preserve"> The student should endeavor to examine complex issues related to the subject. </t>
    </r>
    <r>
      <rPr>
        <b/>
        <u/>
        <sz val="11"/>
        <color theme="1"/>
        <rFont val="Arial"/>
        <family val="2"/>
        <charset val="238"/>
      </rPr>
      <t/>
    </r>
  </si>
  <si>
    <r>
      <rPr>
        <b/>
        <u/>
        <sz val="11"/>
        <color theme="1"/>
        <rFont val="Arial"/>
        <family val="2"/>
        <charset val="238"/>
      </rPr>
      <t>Tudás:</t>
    </r>
    <r>
      <rPr>
        <sz val="11"/>
        <color theme="1"/>
        <rFont val="Arial"/>
        <family val="2"/>
        <charset val="238"/>
      </rPr>
      <t xml:space="preserve">A világgazdaság az emberiség legátfogóbb, világméretű gazdasági egysége, amely szerves egészet alkot. Meghatározott struktúrával rendelkezik, amelynek ellentétes pólusait a centrum és a periféria fogalmával definiálhatjuk. 
A világgazdaság magasabb rendű, mint a nemzetgazdaságok egyszerű összessége. Lehetővé teszi az erőforrások felhasználásának nagyobb hatékonyságát. Az emberiség ún. globális problémái csak világgazdasági keretben oldhatók meg.                                 </t>
    </r>
    <r>
      <rPr>
        <b/>
        <u/>
        <sz val="11"/>
        <color theme="1"/>
        <rFont val="Arial"/>
        <family val="2"/>
        <charset val="238"/>
      </rPr>
      <t>Képesség:</t>
    </r>
    <r>
      <rPr>
        <sz val="11"/>
        <color theme="1"/>
        <rFont val="Arial"/>
        <family val="2"/>
        <charset val="238"/>
      </rPr>
      <t xml:space="preserve">  A világgazdaság mint az emberiség legátfogóbb, világméretű gazdaság egysége egyetemes jellegű. Az egyetemesség anyagi alapja a globális méretekben szervezett nemzetközi munkamegosztás, illetve az egységessé váló világpiac.A világgazdaság meghatározott struktúrával rendelkezik, amely politikai, hatalmi kölcsönös függőségi viszonyokat jelentenek.       </t>
    </r>
    <r>
      <rPr>
        <b/>
        <u/>
        <sz val="11"/>
        <color theme="1"/>
        <rFont val="Arial"/>
        <family val="2"/>
        <charset val="238"/>
      </rPr>
      <t xml:space="preserve">Attitűd: </t>
    </r>
    <r>
      <rPr>
        <sz val="11"/>
        <color theme="1"/>
        <rFont val="Arial"/>
        <family val="2"/>
        <charset val="238"/>
      </rPr>
      <t>A mai modern világgazdaság több szereplős rendszer. A hagyományos szervezett gazdaságok mellett a világgazdaság további fejlődését a transznacionális vállalatok (TNC), valamint különböző típusú és erejű regionális integrációs szervezet együttes hatása és kapcsolatrendszere határozza meg. A nemzetgazdaságok, integrációs tömörülések, TNC-k - és a közöttük kialakult kapcsolatok ellentmondásos egységeként értelmezhetjük.
A világrendszer a gazdasági szférán kívül magába foglalja az emberiség etnikai, politikai, kulturális, katonai, diplomáciai stb. viszonyait és azok kölcsönös kapcsolatrendszerét.</t>
    </r>
    <r>
      <rPr>
        <b/>
        <u/>
        <sz val="11"/>
        <color theme="1"/>
        <rFont val="Arial"/>
        <family val="2"/>
        <charset val="238"/>
      </rPr>
      <t xml:space="preserve">
</t>
    </r>
  </si>
  <si>
    <r>
      <rPr>
        <b/>
        <u/>
        <sz val="11"/>
        <color theme="1"/>
        <rFont val="Arial"/>
        <family val="2"/>
        <charset val="238"/>
      </rPr>
      <t>Tudás:</t>
    </r>
    <r>
      <rPr>
        <sz val="11"/>
        <color theme="1"/>
        <rFont val="Arial"/>
        <family val="2"/>
        <charset val="238"/>
      </rPr>
      <t xml:space="preserve"> megismeri és tudja értelmezni a településföldrajzi törvényszerűségeket.                                                            </t>
    </r>
    <r>
      <rPr>
        <b/>
        <u/>
        <sz val="11"/>
        <color theme="1"/>
        <rFont val="Arial"/>
        <family val="2"/>
        <charset val="238"/>
      </rPr>
      <t xml:space="preserve">Képesség: </t>
    </r>
    <r>
      <rPr>
        <sz val="11"/>
        <color theme="1"/>
        <rFont val="Arial"/>
        <family val="2"/>
        <charset val="238"/>
      </rPr>
      <t xml:space="preserve">felismeri a települések közötti horizontális és vertikális kapcsolatrendszereket.                                                               </t>
    </r>
    <r>
      <rPr>
        <b/>
        <u/>
        <sz val="11"/>
        <color theme="1"/>
        <rFont val="Arial"/>
        <family val="2"/>
        <charset val="238"/>
      </rPr>
      <t>Attitűd:</t>
    </r>
    <r>
      <rPr>
        <sz val="11"/>
        <color theme="1"/>
        <rFont val="Arial"/>
        <family val="2"/>
        <charset val="238"/>
      </rPr>
      <t xml:space="preserve"> képes komplexen vizsgálni a településföldrajzi folyamatokat, ok-okzati összefüggéseket és kapcsolatrendszereket.                                   </t>
    </r>
    <r>
      <rPr>
        <b/>
        <u/>
        <sz val="11"/>
        <color theme="1"/>
        <rFont val="Arial"/>
        <family val="2"/>
        <charset val="238"/>
      </rPr>
      <t/>
    </r>
  </si>
  <si>
    <r>
      <rPr>
        <b/>
        <u/>
        <sz val="11"/>
        <color theme="1"/>
        <rFont val="Arial"/>
        <family val="2"/>
        <charset val="238"/>
      </rPr>
      <t>Knowledge:</t>
    </r>
    <r>
      <rPr>
        <sz val="11"/>
        <color theme="1"/>
        <rFont val="Arial"/>
        <family val="2"/>
        <charset val="238"/>
      </rPr>
      <t xml:space="preserve"> The student know and understands settlement geography.                                                            </t>
    </r>
    <r>
      <rPr>
        <b/>
        <u/>
        <sz val="11"/>
        <color theme="1"/>
        <rFont val="Arial"/>
        <family val="2"/>
        <charset val="238"/>
      </rPr>
      <t>Ability:</t>
    </r>
    <r>
      <rPr>
        <sz val="11"/>
        <color theme="1"/>
        <rFont val="Arial"/>
        <family val="2"/>
        <charset val="238"/>
      </rPr>
      <t xml:space="preserve">The student </t>
    </r>
    <r>
      <rPr>
        <b/>
        <u/>
        <sz val="11"/>
        <color theme="1"/>
        <rFont val="Arial"/>
        <family val="2"/>
        <charset val="238"/>
      </rPr>
      <t xml:space="preserve"> </t>
    </r>
    <r>
      <rPr>
        <sz val="11"/>
        <color theme="1"/>
        <rFont val="Arial"/>
        <family val="2"/>
        <charset val="238"/>
      </rPr>
      <t xml:space="preserve">recognizes the horizontal and vertical relationships between settlements.                             </t>
    </r>
    <r>
      <rPr>
        <b/>
        <u/>
        <sz val="11"/>
        <color theme="1"/>
        <rFont val="Arial"/>
        <family val="2"/>
        <charset val="238"/>
      </rPr>
      <t>Attitude:</t>
    </r>
    <r>
      <rPr>
        <sz val="11"/>
        <color theme="1"/>
        <rFont val="Arial"/>
        <family val="2"/>
        <charset val="238"/>
      </rPr>
      <t xml:space="preserve"> The student  is able to examine complex geographic processes, okay relationships and relationship systems in a complex way.                                                  </t>
    </r>
  </si>
  <si>
    <t xml:space="preserve">A tantárgy célja a földrajzi burok komplexitásának, a földrajzi burok természetföldrajzi elemeinek, törvényszerűségeinek megismerése. A Föld fejlődése és szerkezete, a felépítésére vonatkozó elméletek ismerete. A Föld geofizikai jellemzői: földrengések okai, földmágnesesség. A lemeztektonika és vulkanizmus geomorfológiai vonatkozásainak áttekintése. Geomorfológiai folyamatok bemutatása. A víz földrajza. A víz fizikai és kémiai tulajdonságai. A Föld vízkészlete és a vízkészlet származása. A víz körforgása, vízháztartás. </t>
  </si>
  <si>
    <r>
      <rPr>
        <u/>
        <sz val="11"/>
        <color theme="1"/>
        <rFont val="Arial"/>
        <family val="2"/>
        <charset val="238"/>
      </rPr>
      <t>Tudás:</t>
    </r>
    <r>
      <rPr>
        <sz val="11"/>
        <color theme="1"/>
        <rFont val="Arial"/>
        <family val="2"/>
        <charset val="238"/>
      </rPr>
      <t xml:space="preserve"> Ismeri az alapvető természetföldrajzi törvényszerűségeket, összefüggéseket, tisztában van a belső erők földfelszínre gyakorolt hatásával. Elsajátította a geomorfológiai törvényszerűségeket, folyamatokat, ismeri a természetföldrajzi fogalmakat. 
</t>
    </r>
    <r>
      <rPr>
        <u/>
        <sz val="11"/>
        <color theme="1"/>
        <rFont val="Arial"/>
        <family val="2"/>
        <charset val="238"/>
      </rPr>
      <t>Képesség:</t>
    </r>
    <r>
      <rPr>
        <sz val="11"/>
        <color theme="1"/>
        <rFont val="Arial"/>
        <family val="2"/>
        <charset val="238"/>
      </rPr>
      <t xml:space="preserve"> A megszerzett ismeretek birtokában képes a földrajzi burokról a valóságnak megfelelő korrekt képet kialakítani. Képes felismerni a geomorfológiai összefüggéseket, elméleti tudását a gyakorlatban is használni. Képes a gemorfológiai problémák felismerésére, megoldására.  
</t>
    </r>
    <r>
      <rPr>
        <u/>
        <sz val="11"/>
        <color theme="1"/>
        <rFont val="Arial"/>
        <family val="2"/>
        <charset val="238"/>
      </rPr>
      <t>Attitűd:</t>
    </r>
    <r>
      <rPr>
        <sz val="11"/>
        <color theme="1"/>
        <rFont val="Arial"/>
        <family val="2"/>
        <charset val="238"/>
      </rPr>
      <t xml:space="preserve"> Törekszik természeti földrajzzal kapcsolatos elméletek és elvek széles körű elsajátítására, a geomorfológiával kapcsolatos problémák multidiszciplináris megismerésére, a szintetizáló látásmódra, tudásának továbbfejlesztésére.
</t>
    </r>
    <r>
      <rPr>
        <u/>
        <sz val="11"/>
        <color theme="1"/>
        <rFont val="Arial"/>
        <family val="2"/>
        <charset val="238"/>
      </rPr>
      <t/>
    </r>
  </si>
  <si>
    <t xml:space="preserve">A kuzus ismreteket nyújt a további külső erők felszínalakító tevékenységéről: a mállás folyamatai  tömegmozgások, szárazföldi jég felszínalakító tevékenysége és formái, periglaciális felszínformálás, a tengerpartok fejlődés, pluviális és a fluviatilis erózió.  Karsztjelenségek, a szél felszínalakító tevékenysége. Vulkánmorfológia ismeretek. A lösz geomorfológiája. Geomorfológiai szintézis. Hidrogeográfiai, biogeográfiai és talajföldrajzi gyakorlatok. Alapvető geológiai és geomorfológiai vizsgálati módszerek, adatfeldolgozási lehetőségek. Megfigyelések a terepen. Az üledékek, talajok  relatív és abszolút kormeghatározási módszerinek ismertetése.  </t>
  </si>
  <si>
    <t>A tájökológia kiindulópontja a tájat alkotó és a táj alakításában részt vevő élő és élettelen rendszerek elemeinek megismerése, vizsgálata, ezek összekapcsoltsága, a táj uralkodó és alárendelt elemeinek és az uralkodó táji folyamatok megismerése. A korábban megszerzett tudás (földtan, ásványtan, természetföldrajz, földrajzi övezetesség) alapján ismeretekre alapozva a jellemző hazai illetve külhoni tájtípusok bemutatására és az ott tapasztalható egyedi problémák, sajátosságok bemutatására kerül sor. A tantárgy fő célja a tájban történő gondolkodás, egyféle komplex geográfiai szemléletet kialakítása, a környezet- és tájkutatás társadalmi beágyazottságának elemzése (jogi, adminisztrációs, közgazdasági feltételrendszer), továbbá a konkrét táji konfliktusok kezelésének elsajátítása, valamint a környezet ökológiai szemléletű értékelési módozatainak elsajátítása.</t>
  </si>
  <si>
    <r>
      <rPr>
        <b/>
        <u/>
        <sz val="11"/>
        <color theme="1"/>
        <rFont val="Arial"/>
        <family val="2"/>
        <charset val="238"/>
      </rPr>
      <t>Tudás:</t>
    </r>
    <r>
      <rPr>
        <sz val="11"/>
        <color theme="1"/>
        <rFont val="Arial"/>
        <family val="2"/>
        <charset val="238"/>
      </rPr>
      <t xml:space="preserve"> Ismeri a Magyarország területét kialakító belső erők működését a különböző földtörténeti korokban. Ismeri a külsők erők felszínalakító tevékenységét a Magyarország területén. Ismeri a hazai fellelhető legfontosabb formációkat, kőzettípusokat és ásványi nyersanyagokat. Tisztában van Magyarország éghajlatával, talajtani adottságaival, ismeri növény- és állatföldrajzát. 
</t>
    </r>
    <r>
      <rPr>
        <b/>
        <u/>
        <sz val="11"/>
        <color theme="1"/>
        <rFont val="Arial"/>
        <family val="2"/>
        <charset val="238"/>
      </rPr>
      <t>Képesség</t>
    </r>
    <r>
      <rPr>
        <sz val="11"/>
        <color theme="1"/>
        <rFont val="Arial"/>
        <family val="2"/>
        <charset val="238"/>
      </rPr>
      <t xml:space="preserve">: Felsimeri és értelmezi a Magyarország területén zajló geomorfológiai folyamatokat, képes rekonstruálni a felszínformák morfológiája alapján azok felszínfejlődését. Képes a talajföldrajzi és életföldrajzi jelenségek magyarázatára. 
</t>
    </r>
    <r>
      <rPr>
        <b/>
        <u/>
        <sz val="11"/>
        <color theme="1"/>
        <rFont val="Arial"/>
        <family val="2"/>
        <charset val="238"/>
      </rPr>
      <t>Attitűd:</t>
    </r>
    <r>
      <rPr>
        <sz val="11"/>
        <color theme="1"/>
        <rFont val="Arial"/>
        <family val="2"/>
        <charset val="238"/>
      </rPr>
      <t xml:space="preserve"> Törekszik Magyarország természetföldrajzának minél szélesebb körű megismerésére, igényli az újabb tudományos eredmények befogadását.
</t>
    </r>
  </si>
  <si>
    <r>
      <rPr>
        <u/>
        <sz val="11"/>
        <rFont val="Arial"/>
        <family val="2"/>
        <charset val="238"/>
      </rPr>
      <t>Tudás:</t>
    </r>
    <r>
      <rPr>
        <sz val="11"/>
        <rFont val="Arial"/>
        <family val="2"/>
        <charset val="238"/>
      </rPr>
      <t xml:space="preserve"> A hallgató ismeri az ávány- és kőzettanhoz szükséges alapvető fizikai és kémiai alapfogalmakat kristályrendszereket és kristályosztályokat. Kristály- és ásványkémiai,ásványosztályozási ismeretekkel rendelkezik, tiszában van a magma kémiai tulajdonságaival. A magmás, üledékes és metamorf kőzetek rendszerezéséhez szükséges ismeretekkel rendelkezik. A hallgató ismeri a geológia alapvető fizikai törvényszerűségeit és azok hatását a Föld föltörténeti és jelenkori fejlődésére. Boglygónkat el tudja helyezni az univerzumban és a Naprendszerben. Tisztában van a magma fizikai és kémiai tulajdonságaival, ismeri a vulkanizmus, a hegységképződés a diagenezis folyamatait, hatásait.
</t>
    </r>
    <r>
      <rPr>
        <u/>
        <sz val="11"/>
        <rFont val="Arial"/>
        <family val="2"/>
        <charset val="238"/>
      </rPr>
      <t xml:space="preserve">Képesség: </t>
    </r>
    <r>
      <rPr>
        <sz val="11"/>
        <rFont val="Arial"/>
        <family val="2"/>
        <charset val="238"/>
      </rPr>
      <t xml:space="preserve">Képes a kőzetek és áványok csoportosítására, a Magyarországon fellelhető fontosabb ásványok és kőzetek meghatározására, ásványi nyersanyagok és építőanyagok csoportosítására. Képes az egyes geológia képződmények azonosítására, felismeri litoszférában zajló folyamatok domborzatra gyakorolt hatásait. Képes az egyes geológia képződmények azonosítására, felismeri litoszférában zajló folyamatok domborzatra gyakorolt hatásait.
</t>
    </r>
    <r>
      <rPr>
        <u/>
        <sz val="11"/>
        <rFont val="Arial"/>
        <family val="2"/>
        <charset val="238"/>
      </rPr>
      <t>Attitűd:</t>
    </r>
    <r>
      <rPr>
        <sz val="11"/>
        <rFont val="Arial"/>
        <family val="2"/>
        <charset val="238"/>
      </rPr>
      <t xml:space="preserve"> Törekszik ásvány és kőzettannal kapcsolatos elméletek és elvek széles körű elsajátítására, a geológiával kapcsolatos problémák multidiszciplináris megismerésére, a szintetizáló látásmódra, az ásvány- és kőzettannal kapcsolatos tudásának továbbfejlesztésére.
Törekedjen földtannal kapcsolatosi elméletek és elvek széles körű elsajátítására, a geológiával kapcsolatos problémák multidiszciplináris megismerésére, a szintetizáló látásmódra, a földtannal kapcsolatos tudásának továbbfejlesztése.</t>
    </r>
  </si>
  <si>
    <r>
      <rPr>
        <u/>
        <sz val="11"/>
        <rFont val="Arial"/>
        <family val="2"/>
        <charset val="238"/>
      </rPr>
      <t>Knowledge:</t>
    </r>
    <r>
      <rPr>
        <sz val="11"/>
        <rFont val="Arial"/>
        <family val="2"/>
        <charset val="238"/>
      </rPr>
      <t xml:space="preserve"> The student is familiar with the basic physical and chemical basic concepts necessary for the sound and the rock crystal, crystal systems and crystal classes. Crystal and mineral chemistry, digestion classification, possesses the chemistry of the magma. It possesses the knowledge necessary to organize the magma, sedimentary and metamorphic rocks. The student knows the basic physical principles of geology and their impact on the Earth's historical and contemporary development. You can put our the Earth in the universe and in the solar system. He is aware of the physical and chemical properties of the magma, he knows the vulcanism, the formation of mountains, the processes and effects of the diagenesis.
</t>
    </r>
    <r>
      <rPr>
        <u/>
        <sz val="11"/>
        <rFont val="Arial"/>
        <family val="2"/>
        <charset val="238"/>
      </rPr>
      <t>Ability:</t>
    </r>
    <r>
      <rPr>
        <sz val="11"/>
        <rFont val="Arial"/>
        <family val="2"/>
        <charset val="238"/>
      </rPr>
      <t xml:space="preserve"> It is capable of grouping rocks and minerals identifying major minerals and rocks found in Hungary, grouping minerals and building materials.  It is capable of identifying certain geological formations, recognizing the effects of the processes in the lithosphere on the surface.
</t>
    </r>
    <r>
      <rPr>
        <u/>
        <sz val="11"/>
        <rFont val="Arial"/>
        <family val="2"/>
        <charset val="238"/>
      </rPr>
      <t>Attitude:</t>
    </r>
    <r>
      <rPr>
        <sz val="11"/>
        <rFont val="Arial"/>
        <family val="2"/>
        <charset val="238"/>
      </rPr>
      <t xml:space="preserve"> Strive for a broad understanding of the relationship theory and principles of minerals and petrology, to multidisciplinary knowledge of geology-related issues, to the synthesizing vision, to the knowledge of minerals and petrology.  Strive for a wide-ranging acquisition of ground-based theories and principles, the multidisciplinary understanding of geology-related issues, the development of a synthesizing approach and the knowledge of the earth's domain.
</t>
    </r>
    <r>
      <rPr>
        <u/>
        <sz val="11"/>
        <color theme="1"/>
        <rFont val="Arial"/>
        <family val="2"/>
        <charset val="238"/>
      </rPr>
      <t/>
    </r>
  </si>
  <si>
    <r>
      <rPr>
        <b/>
        <u/>
        <sz val="11"/>
        <rFont val="Arial"/>
        <family val="2"/>
        <charset val="238"/>
      </rPr>
      <t>Tudás</t>
    </r>
    <r>
      <rPr>
        <sz val="11"/>
        <rFont val="Arial"/>
        <family val="2"/>
        <charset val="238"/>
      </rPr>
      <t xml:space="preserve">: A hallgató digitális és hagyományos térképeken tud tájékozódni. A távérzékelés légi és földi alapjait ismeri. A jelmagyarázatot bármilyen térképen jól értelmezi. Gyakorlati tájékozódásra képes. Vetületeket felismer és alapvetületeket meg tud rajzolni a Földről vagy annak egy részletéről.                       </t>
    </r>
    <r>
      <rPr>
        <b/>
        <u/>
        <sz val="11"/>
        <rFont val="Arial"/>
        <family val="2"/>
        <charset val="238"/>
      </rPr>
      <t>Képesség</t>
    </r>
    <r>
      <rPr>
        <sz val="11"/>
        <rFont val="Arial"/>
        <family val="2"/>
        <charset val="238"/>
      </rPr>
      <t xml:space="preserve">: Képes jól használni a térképeket. Az M=1:10 000 - 1:40 000 térképek segítségével a terepen magabiztosan tájékozódik. Képes a térképek torzítását megérteni. Képes útvonaltervezésre. </t>
    </r>
    <r>
      <rPr>
        <b/>
        <u/>
        <sz val="11"/>
        <rFont val="Arial"/>
        <family val="2"/>
        <charset val="238"/>
      </rPr>
      <t>Attitűd</t>
    </r>
    <r>
      <rPr>
        <sz val="11"/>
        <rFont val="Arial"/>
        <family val="2"/>
        <charset val="238"/>
      </rPr>
      <t>: Magabiztosan és változatosan használja a különböző térképeket, tematikus térképeket.  Felelősen tud kiválasztani megfelelő térképet egy-egy adott feladathoz, és azt segít használni, ha szükséges. A távérzékelés fontosságát elismeri.</t>
    </r>
  </si>
  <si>
    <r>
      <rPr>
        <b/>
        <u/>
        <sz val="11"/>
        <rFont val="Arial"/>
        <family val="2"/>
        <charset val="238"/>
      </rPr>
      <t>Knowledge</t>
    </r>
    <r>
      <rPr>
        <sz val="11"/>
        <rFont val="Arial"/>
        <family val="2"/>
        <charset val="238"/>
      </rPr>
      <t>: the student can navigate on digital and traditional maps. He/she knows the basics of remote sensing from the air and on the ground. He/she is able to interpret sign interpretation on any map. Can use practical orientation skills. Recognises contours and can draw basic contours of the Earth or a part of it.</t>
    </r>
    <r>
      <rPr>
        <b/>
        <sz val="11"/>
        <rFont val="Arial"/>
        <family val="2"/>
        <charset val="238"/>
      </rPr>
      <t xml:space="preserve">                             </t>
    </r>
    <r>
      <rPr>
        <b/>
        <u/>
        <sz val="11"/>
        <rFont val="Arial"/>
        <family val="2"/>
        <charset val="238"/>
      </rPr>
      <t>Ability</t>
    </r>
    <r>
      <rPr>
        <sz val="11"/>
        <rFont val="Arial"/>
        <family val="2"/>
        <charset val="238"/>
      </rPr>
      <t xml:space="preserve"> to use maps well. Confidently navigate in the field using maps at M=1:10 000 - 1:40 000. Ability to understand the distortion of maps.                                             </t>
    </r>
    <r>
      <rPr>
        <b/>
        <u/>
        <sz val="11"/>
        <rFont val="Arial"/>
        <family val="2"/>
        <charset val="238"/>
      </rPr>
      <t>Attitude</t>
    </r>
    <r>
      <rPr>
        <sz val="11"/>
        <rFont val="Arial"/>
        <family val="2"/>
        <charset val="238"/>
      </rPr>
      <t>: Confident and varied in the use of different maps and thematic maps.  Can responsibly select an appropriate map for a given task and help use it when necessary. Recognises the importance of remote sensing.</t>
    </r>
  </si>
  <si>
    <r>
      <rPr>
        <u/>
        <sz val="11"/>
        <rFont val="Arial"/>
        <family val="2"/>
        <charset val="238"/>
      </rPr>
      <t>Tudás</t>
    </r>
    <r>
      <rPr>
        <sz val="11"/>
        <rFont val="Arial"/>
        <family val="2"/>
        <charset val="238"/>
      </rPr>
      <t xml:space="preserve">: A hallgató ismeri a térinformációs rendszerek (GIS) fogalmi hátterét és jellemzőit, a geoinformatikai modellalkotás lépéseit.
</t>
    </r>
    <r>
      <rPr>
        <u/>
        <sz val="11"/>
        <rFont val="Arial"/>
        <family val="2"/>
        <charset val="238"/>
      </rPr>
      <t>Képesség</t>
    </r>
    <r>
      <rPr>
        <sz val="11"/>
        <rFont val="Arial"/>
        <family val="2"/>
        <charset val="238"/>
      </rPr>
      <t xml:space="preserve">: A hallgató képes a térbeli információk értelmezésére, tematikus térképek szerkesztésére.
</t>
    </r>
    <r>
      <rPr>
        <u/>
        <sz val="11"/>
        <rFont val="Arial"/>
        <family val="2"/>
        <charset val="238"/>
      </rPr>
      <t>Attitűd</t>
    </r>
    <r>
      <rPr>
        <sz val="11"/>
        <rFont val="Arial"/>
        <family val="2"/>
        <charset val="238"/>
      </rPr>
      <t>: A hallgató elkötelezett a legújabb térinformatikai szoftverek kezelésének elsajátítása iránt.</t>
    </r>
  </si>
  <si>
    <r>
      <rPr>
        <u/>
        <sz val="11"/>
        <rFont val="Arial"/>
        <family val="2"/>
        <charset val="238"/>
      </rPr>
      <t>Knowledge</t>
    </r>
    <r>
      <rPr>
        <sz val="11"/>
        <rFont val="Arial"/>
        <family val="2"/>
        <charset val="238"/>
      </rPr>
      <t xml:space="preserve">: The student is familiar with the theoretical background and characteristics of geographic information systems (GIS) and with the steps of geoinformatics modelling.
</t>
    </r>
    <r>
      <rPr>
        <u/>
        <sz val="11"/>
        <rFont val="Arial"/>
        <family val="2"/>
        <charset val="238"/>
      </rPr>
      <t>Skill</t>
    </r>
    <r>
      <rPr>
        <sz val="11"/>
        <rFont val="Arial"/>
        <family val="2"/>
        <charset val="238"/>
      </rPr>
      <t xml:space="preserve">: The student is able to interpret spatial information and edit thematic maps.
</t>
    </r>
    <r>
      <rPr>
        <u/>
        <sz val="11"/>
        <rFont val="Arial"/>
        <family val="2"/>
        <charset val="238"/>
      </rPr>
      <t>Attitude</t>
    </r>
    <r>
      <rPr>
        <sz val="11"/>
        <rFont val="Arial"/>
        <family val="2"/>
        <charset val="238"/>
      </rPr>
      <t>: The student is committed to mastering the latest GIS software.</t>
    </r>
  </si>
  <si>
    <r>
      <rPr>
        <u/>
        <sz val="11"/>
        <rFont val="Arial"/>
        <family val="2"/>
        <charset val="238"/>
      </rPr>
      <t>Tudás</t>
    </r>
    <r>
      <rPr>
        <sz val="11"/>
        <rFont val="Arial"/>
        <family val="2"/>
        <charset val="238"/>
      </rPr>
      <t xml:space="preserve">: A hallgató ismeri a Föld szűkebb és tágabb kozmikus környezetét és az ott zajló folyamatok Földre gyakorolt hatásait.
</t>
    </r>
    <r>
      <rPr>
        <u/>
        <sz val="11"/>
        <rFont val="Arial"/>
        <family val="2"/>
        <charset val="238"/>
      </rPr>
      <t>Képesség</t>
    </r>
    <r>
      <rPr>
        <sz val="11"/>
        <rFont val="Arial"/>
        <family val="2"/>
        <charset val="238"/>
      </rPr>
      <t xml:space="preserve">: A hallgató képes a Nap és a Naprendszer jelenségeinek, folyamatainak, azok földi hatásainak értelmezésére.
</t>
    </r>
    <r>
      <rPr>
        <u/>
        <sz val="11"/>
        <rFont val="Arial"/>
        <family val="2"/>
        <charset val="238"/>
      </rPr>
      <t>Attitűd</t>
    </r>
    <r>
      <rPr>
        <sz val="11"/>
        <rFont val="Arial"/>
        <family val="2"/>
        <charset val="238"/>
      </rPr>
      <t>: A hallgató elkötelezett a csillagászat legújabb eredményeinek megismerése iránt.</t>
    </r>
  </si>
  <si>
    <r>
      <rPr>
        <u/>
        <sz val="11"/>
        <rFont val="Arial"/>
        <family val="2"/>
        <charset val="238"/>
      </rPr>
      <t>Knowledge</t>
    </r>
    <r>
      <rPr>
        <sz val="11"/>
        <rFont val="Arial"/>
        <family val="2"/>
        <charset val="238"/>
      </rPr>
      <t xml:space="preserve">: The student is familiar with the narrower and wider cosmic environment of Earth, their processes and effects on Earth. 
</t>
    </r>
    <r>
      <rPr>
        <u/>
        <sz val="11"/>
        <rFont val="Arial"/>
        <family val="2"/>
        <charset val="238"/>
      </rPr>
      <t>Skill</t>
    </r>
    <r>
      <rPr>
        <sz val="11"/>
        <rFont val="Arial"/>
        <family val="2"/>
        <charset val="238"/>
      </rPr>
      <t xml:space="preserve">: The student is able to interpret the phenomena and processes of the Sun and the Solar System and their effects on Earth.
</t>
    </r>
    <r>
      <rPr>
        <u/>
        <sz val="11"/>
        <rFont val="Arial"/>
        <family val="2"/>
        <charset val="238"/>
      </rPr>
      <t>Attitude</t>
    </r>
    <r>
      <rPr>
        <sz val="11"/>
        <rFont val="Arial"/>
        <family val="2"/>
        <charset val="238"/>
      </rPr>
      <t>: The student is committed to learning about the latest advances in astronomy.</t>
    </r>
  </si>
  <si>
    <r>
      <t>Tudás:</t>
    </r>
    <r>
      <rPr>
        <sz val="11"/>
        <rFont val="Arial"/>
        <family val="2"/>
        <charset val="238"/>
      </rPr>
      <t xml:space="preserve"> Ismeri a geomorfológia törvényszerűségeit, a felszínfejlődési elméleteket, a földrajzi gondolkodás alapelveit. Ismeri a geomorfológia kutatási módszereit, azok megfelelő alkalmazási területeit. Ismeri a geomorfológia kutatásoknál alkalmazott módszereket és azok lényegét.
Ismeri a geomorfológiai módszerek gyakorlati alkalmazását. Ismeri a kormeghatározási módszerek alkalmazását. Ismeri a szedimentológia- és a talajkémia egyes vizsgálati módszereit.   </t>
    </r>
    <r>
      <rPr>
        <u/>
        <sz val="11"/>
        <rFont val="Arial"/>
        <family val="2"/>
        <charset val="238"/>
      </rPr>
      <t xml:space="preserve">
Képesség:</t>
    </r>
    <r>
      <rPr>
        <sz val="11"/>
        <rFont val="Arial"/>
        <family val="2"/>
        <charset val="238"/>
      </rPr>
      <t xml:space="preserve"> A megszerzett tudás birtokában felsimeri a különböző akkumulációs és eróziós formákat, azonosítani tudja az egyéb domborzati formákat, képes azok morfogenetikai leírására. Az elméletben megtanult kutatási módszereket a terepi körülmények között alkalmazza. Képes a szakirodalom kritikai értelmezésére.  Képes az elsajátított módszerek megfelelő használatára és azok segítségével a felszínfejlődés rekonstruálására, valamint adatgyűjtésre, adatrögzítésre és azok feldolgozására.
</t>
    </r>
    <r>
      <rPr>
        <u/>
        <sz val="11"/>
        <rFont val="Arial"/>
        <family val="2"/>
        <charset val="238"/>
      </rPr>
      <t>Attitűd:</t>
    </r>
    <r>
      <rPr>
        <sz val="11"/>
        <rFont val="Arial"/>
        <family val="2"/>
        <charset val="238"/>
      </rPr>
      <t xml:space="preserve"> Törekszik természeti földrajzzal kapcsolatos elméletek és elvek széles körű elsajátítására, a geomorfológiával kapcsolatos problémák multidiszciplináris megismerésére, a szintetizáló látásmódra, és tudásának továbbfejlesztésére. </t>
    </r>
  </si>
  <si>
    <r>
      <t>Knowledge:</t>
    </r>
    <r>
      <rPr>
        <sz val="11"/>
        <rFont val="Arial"/>
        <family val="2"/>
        <charset val="238"/>
      </rPr>
      <t xml:space="preserve"> The student knows the legality of geomorphology, the theories of surface evolution, the principles of geographical thinking. They are familiar with the methods of gemorrheopathy and their proper application areas. The student knows the methods and the essentials of geomorphology research. He knows the practical application of geomorphological methods. You know how to apply aging methods. They are familiar with certain methods of sedimentology and soil chemistry.</t>
    </r>
    <r>
      <rPr>
        <u/>
        <sz val="11"/>
        <rFont val="Arial"/>
        <family val="2"/>
        <charset val="238"/>
      </rPr>
      <t xml:space="preserve">
Ability:</t>
    </r>
    <r>
      <rPr>
        <sz val="11"/>
        <rFont val="Arial"/>
        <family val="2"/>
        <charset val="238"/>
      </rPr>
      <t xml:space="preserve"> With the acquired knowledge, it is able to create a correct image that is right from the geographic envelope. It is able to recognize geomorphologic relationships and use their theoretical knowledge in practice. It is capable of recognizing and solving gemorphological problems. The student is able to reconstruct the surface development and to collect, record and process the acquired methods and with their help.</t>
    </r>
    <r>
      <rPr>
        <u/>
        <sz val="11"/>
        <rFont val="Arial"/>
        <family val="2"/>
        <charset val="238"/>
      </rPr>
      <t xml:space="preserve">
Attitude:</t>
    </r>
    <r>
      <rPr>
        <sz val="11"/>
        <rFont val="Arial"/>
        <family val="2"/>
        <charset val="238"/>
      </rPr>
      <t xml:space="preserve"> It strives for a broad understanding of relationship theories and principles with natural geography, multidisciplinary understanding of geomorphology issues, synthesizing vision and further development of their knowledge.</t>
    </r>
    <r>
      <rPr>
        <u/>
        <sz val="11"/>
        <rFont val="Arial"/>
        <family val="2"/>
        <charset val="238"/>
      </rPr>
      <t xml:space="preserve">
</t>
    </r>
  </si>
  <si>
    <r>
      <t>Tudás:</t>
    </r>
    <r>
      <rPr>
        <sz val="11"/>
        <rFont val="Arial"/>
        <family val="2"/>
        <charset val="238"/>
      </rPr>
      <t xml:space="preserve"> A hallgató ismeri a terepi tájékozódáshoz szükséges eszközök használatát (térkép, tájoló, gps készülék). Ismeri  a terepi meteorológiai műszerek, valamint a talaj- és vízminta vevő eszközök működését.
</t>
    </r>
    <r>
      <rPr>
        <u/>
        <sz val="11"/>
        <rFont val="Arial"/>
        <family val="2"/>
        <charset val="238"/>
      </rPr>
      <t>Képesség:</t>
    </r>
    <r>
      <rPr>
        <sz val="11"/>
        <rFont val="Arial"/>
        <family val="2"/>
        <charset val="238"/>
      </rPr>
      <t xml:space="preserve"> A hallgató a megszerzett térképészeti ismertekkel képes az önálló terepi tájékozódásra, a térképen jelölt domobrzati formák azonosítására terepen. Önállóan képes térképezési feladatok, meterológiai mérések kivitelezésére, valamint földtani közegből mintavételezésre.
</t>
    </r>
    <r>
      <rPr>
        <u/>
        <sz val="11"/>
        <rFont val="Arial"/>
        <family val="2"/>
        <charset val="238"/>
      </rPr>
      <t>Attutüd:</t>
    </r>
    <r>
      <rPr>
        <sz val="11"/>
        <rFont val="Arial"/>
        <family val="2"/>
        <charset val="238"/>
      </rPr>
      <t xml:space="preserve"> Törekszik a terepi tájékozódó képességét javítani, törekszik a terepen megfigyelhető földrajzi formák, jelenségek minél alaposabb megismerésére, törvényszerűségeinek leírására.
</t>
    </r>
    <r>
      <rPr>
        <u/>
        <sz val="11"/>
        <color theme="1"/>
        <rFont val="Arial"/>
        <family val="2"/>
        <charset val="238"/>
      </rPr>
      <t/>
    </r>
  </si>
  <si>
    <r>
      <rPr>
        <u/>
        <sz val="11"/>
        <rFont val="Arial"/>
        <family val="2"/>
        <charset val="238"/>
      </rPr>
      <t>Knowledge</t>
    </r>
    <r>
      <rPr>
        <sz val="11"/>
        <rFont val="Arial"/>
        <family val="2"/>
        <charset val="238"/>
      </rPr>
      <t xml:space="preserve">: The student knows the use of field-based tools (map, compass, gps). You are familiar with the field meterology instruments, as well as the soil and water sampling equipment.
</t>
    </r>
    <r>
      <rPr>
        <u/>
        <sz val="11"/>
        <rFont val="Arial"/>
        <family val="2"/>
        <charset val="238"/>
      </rPr>
      <t>Ability:</t>
    </r>
    <r>
      <rPr>
        <sz val="11"/>
        <rFont val="Arial"/>
        <family val="2"/>
        <charset val="238"/>
      </rPr>
      <t xml:space="preserve"> The student has the knowledge of mapping acquaintances who can find independent terrain orientation to identify the domobratic forms on the map on the field. It is self-sufficient for mapping tasks, measuring metrological measurements, and sampling from geological media.
</t>
    </r>
    <r>
      <rPr>
        <u/>
        <sz val="11"/>
        <rFont val="Arial"/>
        <family val="2"/>
        <charset val="238"/>
      </rPr>
      <t>Attitude:</t>
    </r>
    <r>
      <rPr>
        <sz val="11"/>
        <rFont val="Arial"/>
        <family val="2"/>
        <charset val="238"/>
      </rPr>
      <t xml:space="preserve"> It strives to improve its field-based ability, seeking to get acquainted with the geographic forms and phenomena that can be observed on the ground, and to describe its legality.
</t>
    </r>
    <r>
      <rPr>
        <u/>
        <sz val="11"/>
        <color theme="1"/>
        <rFont val="Arial"/>
        <family val="2"/>
        <charset val="238"/>
      </rPr>
      <t/>
    </r>
  </si>
  <si>
    <r>
      <rPr>
        <u/>
        <sz val="11"/>
        <rFont val="Arial"/>
        <family val="2"/>
        <charset val="238"/>
      </rPr>
      <t>Tudás</t>
    </r>
    <r>
      <rPr>
        <sz val="11"/>
        <rFont val="Arial"/>
        <family val="2"/>
        <charset val="238"/>
      </rPr>
      <t xml:space="preserve">: A hallgató ismeri a klimatológia fogalmi apparátusát és az éghajlati rendszer működésének alapjait.
</t>
    </r>
    <r>
      <rPr>
        <u/>
        <sz val="11"/>
        <rFont val="Arial"/>
        <family val="2"/>
        <charset val="238"/>
      </rPr>
      <t>Képesség</t>
    </r>
    <r>
      <rPr>
        <sz val="11"/>
        <rFont val="Arial"/>
        <family val="2"/>
        <charset val="238"/>
      </rPr>
      <t xml:space="preserve">: A hallgató képes az éghajlatot kialakító tényezők közötti kapcsolatok és hatásaik felismerésére.
</t>
    </r>
    <r>
      <rPr>
        <u/>
        <sz val="11"/>
        <rFont val="Arial"/>
        <family val="2"/>
        <charset val="238"/>
      </rPr>
      <t>Attitűd</t>
    </r>
    <r>
      <rPr>
        <sz val="11"/>
        <rFont val="Arial"/>
        <family val="2"/>
        <charset val="238"/>
      </rPr>
      <t>: A hallgató elkötelezett a klímaváltozás okozta negatív hatások csökkentése iránt.</t>
    </r>
  </si>
  <si>
    <r>
      <rPr>
        <u/>
        <sz val="11"/>
        <rFont val="Arial"/>
        <family val="2"/>
        <charset val="238"/>
      </rPr>
      <t>Knowledge</t>
    </r>
    <r>
      <rPr>
        <sz val="11"/>
        <rFont val="Arial"/>
        <family val="2"/>
        <charset val="238"/>
      </rPr>
      <t xml:space="preserve">: The student knows the conceptual apparatus of climatology and the basics of the functioning of the climate system.
</t>
    </r>
    <r>
      <rPr>
        <u/>
        <sz val="11"/>
        <rFont val="Arial"/>
        <family val="2"/>
        <charset val="238"/>
      </rPr>
      <t>Skill</t>
    </r>
    <r>
      <rPr>
        <sz val="11"/>
        <rFont val="Arial"/>
        <family val="2"/>
        <charset val="238"/>
      </rPr>
      <t xml:space="preserve">: The student is able to recognize the relationships and effects of factors shaping the climate.
</t>
    </r>
    <r>
      <rPr>
        <u/>
        <sz val="11"/>
        <rFont val="Arial"/>
        <family val="2"/>
        <charset val="238"/>
      </rPr>
      <t>Attitude</t>
    </r>
    <r>
      <rPr>
        <sz val="11"/>
        <rFont val="Arial"/>
        <family val="2"/>
        <charset val="238"/>
      </rPr>
      <t>: The student is committed to reducing the negative effects of climate change.</t>
    </r>
  </si>
  <si>
    <r>
      <rPr>
        <u/>
        <sz val="11"/>
        <rFont val="Arial"/>
        <family val="2"/>
        <charset val="238"/>
      </rPr>
      <t>Knowledge</t>
    </r>
    <r>
      <rPr>
        <sz val="11"/>
        <rFont val="Arial"/>
        <family val="2"/>
        <charset val="238"/>
      </rPr>
      <t xml:space="preserve">: The student knows the main characteristics and geographical distribution of the sectors that play a key role in today's world economy.
</t>
    </r>
    <r>
      <rPr>
        <u/>
        <sz val="11"/>
        <rFont val="Arial"/>
        <family val="2"/>
        <charset val="238"/>
      </rPr>
      <t>Skill</t>
    </r>
    <r>
      <rPr>
        <sz val="11"/>
        <rFont val="Arial"/>
        <family val="2"/>
        <charset val="238"/>
      </rPr>
      <t xml:space="preserve">: The student is able to recognize the relationships and effects of factors determining the geographical distribution of economic sectors.
</t>
    </r>
    <r>
      <rPr>
        <u/>
        <sz val="11"/>
        <rFont val="Arial"/>
        <family val="2"/>
        <charset val="238"/>
      </rPr>
      <t>Attitude</t>
    </r>
    <r>
      <rPr>
        <sz val="11"/>
        <rFont val="Arial"/>
        <family val="2"/>
        <charset val="238"/>
      </rPr>
      <t>: The student is committed to learning about the policies on sustainable economic development.</t>
    </r>
  </si>
  <si>
    <r>
      <rPr>
        <u/>
        <sz val="11"/>
        <rFont val="Arial"/>
        <family val="2"/>
        <charset val="238"/>
      </rPr>
      <t>Tudás</t>
    </r>
    <r>
      <rPr>
        <sz val="11"/>
        <rFont val="Arial"/>
        <family val="2"/>
        <charset val="238"/>
      </rPr>
      <t xml:space="preserve">: A hallgató ismeri Szabolcs-Szatmár-Bereg megye fő társadalmi-gazdasági folyamatait, térszerkezetét, turisztikai vonzerőit, építészeti, kulturális, néprajzi értékeit, valamint a megye fejlesztésének meghatározó irányait.
</t>
    </r>
    <r>
      <rPr>
        <u/>
        <sz val="11"/>
        <rFont val="Arial"/>
        <family val="2"/>
        <charset val="238"/>
      </rPr>
      <t>Képesség</t>
    </r>
    <r>
      <rPr>
        <sz val="11"/>
        <rFont val="Arial"/>
        <family val="2"/>
        <charset val="238"/>
      </rPr>
      <t xml:space="preserve">: A hallgató képes a társadalom- és gazdaságföldrajzi ismereteit a gyakorlatban alkalmazni.
</t>
    </r>
    <r>
      <rPr>
        <u/>
        <sz val="11"/>
        <rFont val="Arial"/>
        <family val="2"/>
        <charset val="238"/>
      </rPr>
      <t>Attitűd</t>
    </r>
    <r>
      <rPr>
        <sz val="11"/>
        <rFont val="Arial"/>
        <family val="2"/>
        <charset val="238"/>
      </rPr>
      <t>: A hallgató elkötelezett saját lakókörnyezete társadalmi-gazdasági folyamatainak megismerése iránt.</t>
    </r>
  </si>
  <si>
    <r>
      <rPr>
        <u/>
        <sz val="11"/>
        <rFont val="Arial"/>
        <family val="2"/>
        <charset val="238"/>
      </rPr>
      <t>Knowledge</t>
    </r>
    <r>
      <rPr>
        <sz val="11"/>
        <rFont val="Arial"/>
        <family val="2"/>
        <charset val="238"/>
      </rPr>
      <t xml:space="preserve">: The student is familiar with the main socio-economic processes, spatial structure, tourist attractions, architectural, cultural and ethnographic heritage of Szabolcs-Szatmár-Bereg County, as well as with the main priorities of the development of the county.
</t>
    </r>
    <r>
      <rPr>
        <u/>
        <sz val="11"/>
        <rFont val="Arial"/>
        <family val="2"/>
        <charset val="238"/>
      </rPr>
      <t>Skill</t>
    </r>
    <r>
      <rPr>
        <sz val="11"/>
        <rFont val="Arial"/>
        <family val="2"/>
        <charset val="238"/>
      </rPr>
      <t xml:space="preserve">: The student is able to apply their social and economic geographical knowledge in practice.
</t>
    </r>
    <r>
      <rPr>
        <u/>
        <sz val="11"/>
        <rFont val="Arial"/>
        <family val="2"/>
        <charset val="238"/>
      </rPr>
      <t>Attitude</t>
    </r>
    <r>
      <rPr>
        <sz val="11"/>
        <rFont val="Arial"/>
        <family val="2"/>
        <charset val="238"/>
      </rPr>
      <t>: The student is committed to explore the socio-economic processes of their own neighbourhood.</t>
    </r>
  </si>
  <si>
    <r>
      <t>Tudás:</t>
    </r>
    <r>
      <rPr>
        <sz val="11"/>
        <rFont val="Arial"/>
        <family val="2"/>
        <charset val="238"/>
      </rPr>
      <t xml:space="preserve"> Ismeri a Magyarország és aKárpát-medence területét kialakító belső erők működését a különböző földtörténeti korokban. Ismeri a külsők erők felszínalakító tevékenységét a Magyarország területén. Ismeri a hazai fellelhető legfontosabb formációkat, kőzettípusokat és ásványi nyersanyagokat. Tisztában van a Magyarország és Kárpát-medence éghajlatával, talajtani adosságaival, ismeri növény- és állatföldrajzát. </t>
    </r>
    <r>
      <rPr>
        <u/>
        <sz val="11"/>
        <rFont val="Arial"/>
        <family val="2"/>
        <charset val="238"/>
      </rPr>
      <t xml:space="preserve">
Képesség:</t>
    </r>
    <r>
      <rPr>
        <sz val="11"/>
        <rFont val="Arial"/>
        <family val="2"/>
        <charset val="238"/>
      </rPr>
      <t xml:space="preserve"> Felsimeri és értelmezi a Magyarország és a Kárpát-medence területén zajló geomorfológiai folyamatokat, képes rekonstruálni a felszínformák morfológiája alapján azok felszínfejlődését. Képes a talajföldrajzi és életföldrajzi jelenségek magyarázatára. </t>
    </r>
    <r>
      <rPr>
        <u/>
        <sz val="11"/>
        <rFont val="Arial"/>
        <family val="2"/>
        <charset val="238"/>
      </rPr>
      <t xml:space="preserve">
Attitűd:</t>
    </r>
    <r>
      <rPr>
        <sz val="11"/>
        <rFont val="Arial"/>
        <family val="2"/>
        <charset val="238"/>
      </rPr>
      <t xml:space="preserve"> Törekszik Magyarország természetföldrajzának minél szélesebb körű megismerésére, igényli az újabb tudományos eredmények befogadását.</t>
    </r>
    <r>
      <rPr>
        <u/>
        <sz val="11"/>
        <rFont val="Arial"/>
        <family val="2"/>
        <charset val="238"/>
      </rPr>
      <t xml:space="preserve">
</t>
    </r>
  </si>
  <si>
    <r>
      <t>Knowledge:</t>
    </r>
    <r>
      <rPr>
        <sz val="11"/>
        <rFont val="Arial"/>
        <family val="2"/>
        <charset val="238"/>
      </rPr>
      <t xml:space="preserve"> The student knows the operation of the internal forces forming the territory of Hungary and the Carpathian Basin in different geographic periods. You are aware of the surface shaping of external forces in the territory of Hungary. He knows the most important formations, rock types and minerals found in Hungary. He is aware of the Carpathian Basin and  Hungary its climate, soil conditions, knowledge of plant and animal geography.</t>
    </r>
    <r>
      <rPr>
        <u/>
        <sz val="11"/>
        <rFont val="Arial"/>
        <family val="2"/>
        <charset val="238"/>
      </rPr>
      <t xml:space="preserve">
Ability:</t>
    </r>
    <r>
      <rPr>
        <sz val="11"/>
        <rFont val="Arial"/>
        <family val="2"/>
        <charset val="238"/>
      </rPr>
      <t xml:space="preserve"> The student understands the gemorphological processes in and the Carpathian Basin and Hungary and is able to reconstruct their surface development based on the morphology of the surface forms. It is capable of explaining ground geography and life geography phenomena.</t>
    </r>
    <r>
      <rPr>
        <u/>
        <sz val="11"/>
        <rFont val="Arial"/>
        <family val="2"/>
        <charset val="238"/>
      </rPr>
      <t xml:space="preserve">
Attitude:</t>
    </r>
    <r>
      <rPr>
        <sz val="11"/>
        <rFont val="Arial"/>
        <family val="2"/>
        <charset val="238"/>
      </rPr>
      <t xml:space="preserve"> The student try for acquainted with the natural geography of Hungary, as well as the acceptance of new scientific achievements.</t>
    </r>
    <r>
      <rPr>
        <u/>
        <sz val="11"/>
        <rFont val="Arial"/>
        <family val="2"/>
        <charset val="238"/>
      </rPr>
      <t xml:space="preserve">
</t>
    </r>
  </si>
  <si>
    <t>Szak neve: Földrajz alapképzés</t>
  </si>
  <si>
    <t>BFD1101</t>
  </si>
  <si>
    <t>BFD1102</t>
  </si>
  <si>
    <t>Általános földtani és geokémiai alapismeretek 2.</t>
  </si>
  <si>
    <t>Általános földtani és geofizikai alapismeretek 1.</t>
  </si>
  <si>
    <t>Basics of geology and geophysics 1.</t>
  </si>
  <si>
    <t>Basics of geology and geochemistry 2.</t>
  </si>
  <si>
    <t>BFD1103</t>
  </si>
  <si>
    <t>BFD1104</t>
  </si>
  <si>
    <t>BAI0011</t>
  </si>
  <si>
    <t>BFD1105</t>
  </si>
  <si>
    <t>BFD1106</t>
  </si>
  <si>
    <t>BFD1107</t>
  </si>
  <si>
    <r>
      <rPr>
        <u/>
        <sz val="11"/>
        <rFont val="Arial"/>
        <family val="2"/>
        <charset val="238"/>
      </rPr>
      <t>Tudás</t>
    </r>
    <r>
      <rPr>
        <sz val="11"/>
        <rFont val="Arial"/>
        <family val="2"/>
        <charset val="238"/>
      </rPr>
      <t xml:space="preserve">: A hallgató ismeri a légkörben zajló időjárási folyamatok termodinamikai alapjait,  főbb jellegzetességeit és hatásait.
</t>
    </r>
    <r>
      <rPr>
        <u/>
        <sz val="11"/>
        <rFont val="Arial"/>
        <family val="2"/>
        <charset val="238"/>
      </rPr>
      <t>Képesség</t>
    </r>
    <r>
      <rPr>
        <sz val="11"/>
        <rFont val="Arial"/>
        <family val="2"/>
        <charset val="238"/>
      </rPr>
      <t xml:space="preserve">: A hallgató képes a légköri folyamatok és jelenségek közötti összefüggések felismerésére.
</t>
    </r>
    <r>
      <rPr>
        <u/>
        <sz val="11"/>
        <rFont val="Arial"/>
        <family val="2"/>
        <charset val="238"/>
      </rPr>
      <t>Attitűd</t>
    </r>
    <r>
      <rPr>
        <sz val="11"/>
        <rFont val="Arial"/>
        <family val="2"/>
        <charset val="238"/>
      </rPr>
      <t>: A hallgató elkötelezett a klímaváltozás okozta negatív hatások csökkentése iránt.</t>
    </r>
  </si>
  <si>
    <r>
      <rPr>
        <u/>
        <sz val="11"/>
        <rFont val="Arial"/>
        <family val="2"/>
        <charset val="238"/>
      </rPr>
      <t>Knowledge</t>
    </r>
    <r>
      <rPr>
        <sz val="11"/>
        <rFont val="Arial"/>
        <family val="2"/>
        <charset val="238"/>
      </rPr>
      <t xml:space="preserve">: The student knows the thermodynamic foundations, main characteristics and effects of weather processes in the atmosphere.
</t>
    </r>
    <r>
      <rPr>
        <u/>
        <sz val="11"/>
        <rFont val="Arial"/>
        <family val="2"/>
        <charset val="238"/>
      </rPr>
      <t>Skill</t>
    </r>
    <r>
      <rPr>
        <sz val="11"/>
        <rFont val="Arial"/>
        <family val="2"/>
        <charset val="238"/>
      </rPr>
      <t xml:space="preserve">: The student is able to recognize the relationships between atmospheric processes and phenomena.
</t>
    </r>
    <r>
      <rPr>
        <u/>
        <sz val="11"/>
        <rFont val="Arial"/>
        <family val="2"/>
        <charset val="238"/>
      </rPr>
      <t>Attitude</t>
    </r>
    <r>
      <rPr>
        <sz val="11"/>
        <rFont val="Arial"/>
        <family val="2"/>
        <charset val="238"/>
      </rPr>
      <t>: The student is committed to reducing the negative effects of climate change.</t>
    </r>
  </si>
  <si>
    <t>BFD1108</t>
  </si>
  <si>
    <t>Az EU regionális politikája</t>
  </si>
  <si>
    <t>BFD1209</t>
  </si>
  <si>
    <t>BFD1210</t>
  </si>
  <si>
    <t>BFD1211</t>
  </si>
  <si>
    <t>BFD1212</t>
  </si>
  <si>
    <t>BFD1213</t>
  </si>
  <si>
    <t>BFD1214</t>
  </si>
  <si>
    <t>BFD1215</t>
  </si>
  <si>
    <t>BFD1216</t>
  </si>
  <si>
    <t>BFD1217</t>
  </si>
  <si>
    <t>Földrajzi övezetesség</t>
  </si>
  <si>
    <t>A világgazdaság történeti földrajza</t>
  </si>
  <si>
    <t>Matematikai módszerek a földrajztudományban</t>
  </si>
  <si>
    <t>BFD1118</t>
  </si>
  <si>
    <t>BFD1119</t>
  </si>
  <si>
    <t>BFD1120</t>
  </si>
  <si>
    <t>BFD1121</t>
  </si>
  <si>
    <t>A terület és településfejlesztés alapjai</t>
  </si>
  <si>
    <t>BFD1122</t>
  </si>
  <si>
    <t>BFD1123</t>
  </si>
  <si>
    <t>BFD1124</t>
  </si>
  <si>
    <t>Vidékfejlesztés</t>
  </si>
  <si>
    <t>Regionális elemzési módszerek</t>
  </si>
  <si>
    <t>Általános természeti földrajz 3.</t>
  </si>
  <si>
    <t>BFD1125</t>
  </si>
  <si>
    <t>Magyarország közigazgatási földrajza</t>
  </si>
  <si>
    <t>BFD1226</t>
  </si>
  <si>
    <t>BFD1227</t>
  </si>
  <si>
    <t>BFD1228</t>
  </si>
  <si>
    <t>BFD1129</t>
  </si>
  <si>
    <t>BAI0020</t>
  </si>
  <si>
    <t>Gazdasági alapismeretek</t>
  </si>
  <si>
    <t>BAI0102</t>
  </si>
  <si>
    <t>Település és desztinációmenedzsment</t>
  </si>
  <si>
    <t>BAI0085</t>
  </si>
  <si>
    <t>Gazdasági jog</t>
  </si>
  <si>
    <t>BFD1131</t>
  </si>
  <si>
    <t>BFD1132</t>
  </si>
  <si>
    <t>BFD1133</t>
  </si>
  <si>
    <t>BFD1134</t>
  </si>
  <si>
    <t>Szakmai gyakorlat</t>
  </si>
  <si>
    <t>BFD1136</t>
  </si>
  <si>
    <t>Önkormányzati igazgatás</t>
  </si>
  <si>
    <t>BFD1137</t>
  </si>
  <si>
    <t>BFD1138</t>
  </si>
  <si>
    <t>Határmenti együttműködés elmélete és a határmenti térségek fejlesztése</t>
  </si>
  <si>
    <t>Pályázatírás módszertana</t>
  </si>
  <si>
    <t>BFD1139</t>
  </si>
  <si>
    <t>BFD1140</t>
  </si>
  <si>
    <t>Területi tervezés</t>
  </si>
  <si>
    <t>BFD1241</t>
  </si>
  <si>
    <t>BFD1242</t>
  </si>
  <si>
    <t>BFD1244</t>
  </si>
  <si>
    <t>Pénzügyi és számviteli ismeretek</t>
  </si>
  <si>
    <t>Projektmenedzsment</t>
  </si>
  <si>
    <t>BAI0021</t>
  </si>
  <si>
    <t>BFD1245</t>
  </si>
  <si>
    <t>Urbanizáció és településfejlesztés</t>
  </si>
  <si>
    <t>Üzleti tervezés</t>
  </si>
  <si>
    <t>BFD1246</t>
  </si>
  <si>
    <t>BFD1247</t>
  </si>
  <si>
    <t>BFD1248</t>
  </si>
  <si>
    <t>Helyi gazdaságfejlesztés</t>
  </si>
  <si>
    <t>BFD2002</t>
  </si>
  <si>
    <t>BFD2003</t>
  </si>
  <si>
    <t>BFD2004</t>
  </si>
  <si>
    <t>BFD2005</t>
  </si>
  <si>
    <t>Általános gazdaságföldrajz 1. (angol)</t>
  </si>
  <si>
    <t>Historical Geography of the World Economy</t>
  </si>
  <si>
    <t xml:space="preserve">A tantárgy célja a világgazdaság fejlődése főbb állomásainak bemutatása a kőkorszaktól napjainkig. A tantárgy keretein belül a következő témakörök kerülnek megtárgyalásra: A történeti földrajz fogalma, kialakulása. A gazdasági fejlődés általános sajátosságai, meghatározó tényezői. Az ember kialakulása, elterjedése a Földön és Európában. A nomád életformáról a termelő gazdálkodásra való áttérés folyamata. Az ókori civilizáció gazdasági eredményei és korlátai. A középkori Európa gazdasági és társadalmi fejlődése. Az újkori Európa gazdasági, társadalmi alapjai. A kereskedelmi kapitalizmus és preindusztrializáció időszaka. A gyáripari tömegtermelésre való áttérés előfeltételei, illetve ezek társadalmi, gazdasági, politikai, kulturális következményei, kísérőjelenségei. A XIX. századi gazdasági fejlődés meghatározó tényezői. Az I. és a II. világháború, valamint az 1929-33-as válság gazdasági következményei a XX. század világgazdaságára. </t>
  </si>
  <si>
    <t>The course aims to introduce the main stages of the development of the world economy from the Stone Age to the present. The course will cover the following topics: The interpretations and the evolution of historical geography. The general characteristics of economic development and its determining factors. The evolution of humankind and its spread across the globe and Europe. The process of transition from nomadic lifestyle to agricultural production. Economic achievements and limits of ancient civilization. Economic and social development in medieval Europe. The economic and social foundations of modern Europe. The period of merchant capitalism and proto-industrialization. Prerequisites and concomitants of industrialization, and its social, economic, political, and cultural consequences. The main factors of economic development in the 19th century. Consequences of the two world wars and the 1929-33 crisis on the world economy in the 20th century.</t>
  </si>
  <si>
    <t>Tudás: A hallgató ismeri a világgazdaság fejlődésének főbb állomásait a kőkorszaktól napjainkig. 
Képesség: Képes a jelenlegi világgazdasági folyamatokat történeti összefüggésben értelmezni. 
Attitűd: Felismeri a világgazdasági jelenségek komplex (térbeli, időbeli, társadalmi, gazdasági, politikai, kulturális) természetét. 
Autonómia és felelősség: Szakmai felkészültsége alapján a hallgató önállóan elemez múltbeli és jelenlegi gazdasági folyamatokat.</t>
  </si>
  <si>
    <t xml:space="preserve">Knowledge: The student is familiar with the development of the world economy from the Stone Age to the present. 
Ability: The student is able to interpret current global economic processes in a historical context.
Attitude: Recognizes the complex (spatial, temporal, social, economic, political, cultural) nature of global economic phenomena.
Autonomy and responsibility: Based on their professional knowledge the student autonomously analyses historic and current economic trends. </t>
  </si>
  <si>
    <t>egy zárthelyi dolgozat</t>
  </si>
  <si>
    <t>Cameron, R. (1994): A világgazdaság rövid története a kőkorszaktól napjainkig. Maecenas, Budapest. ISBN: 963 8469 11 0
Rétvári László (2011): Európa történeti földrajza és gazdaságtörténete: a kultúrák keletkezésétől a XX. század közepéig. Nemzeti Tankönyvkiadó, Budapest. ISBN: 978-963-19-6956-6
Pounds, N. J. G. (2003): Európa történeti földrajza. Osiris Kiadó, Budapest. ISBN: 963 389 384 4</t>
  </si>
  <si>
    <t>Geographical Zonality</t>
  </si>
  <si>
    <t xml:space="preserve">A földrajzi övezetesség rendszere. A tájtényezők változásai a földrajzi övezetekben. A morfodinamikai folyamatok és az éghajlati övezetesség kapcsolatrendszere. A hallgatók részletesen megismerik az állandóan nedves trópusoktól a poláris és szubpoláris területekig  a jelenlegi éghajlati viszonyokat és ezek hatását a feszínformálódásra és a korábban keletkezett formákra. A függőleges övezetesség sajátosságai.
</t>
  </si>
  <si>
    <t>Geographical zone system. Changes in landscape factors in geographical areas. Morphodynamic processes and climatic relationships. The students learn in detail from constantly wet tropics to polar and sub-polar regions the current climatic conditions and their impact on tensile formation and earlier forms. The peculiarities of the vertical zone.</t>
  </si>
  <si>
    <r>
      <rPr>
        <u/>
        <sz val="11"/>
        <rFont val="Arial"/>
        <family val="2"/>
        <charset val="238"/>
      </rPr>
      <t>Tudás:</t>
    </r>
    <r>
      <rPr>
        <sz val="11"/>
        <rFont val="Arial"/>
        <family val="2"/>
        <charset val="238"/>
      </rPr>
      <t xml:space="preserve"> A hallgatók ismerik a természetföldrajzi jellemzők övezetes eloszlásának okait és következményeit. Ismerik az övezetesség rendszerét leíró modelleket. Ismerik a morfogenetikai régiókat és a különböző földrazji övekben zajló felszínfejlődési törvényszerűségeket. 
</t>
    </r>
    <r>
      <rPr>
        <u/>
        <sz val="11"/>
        <rFont val="Arial"/>
        <family val="2"/>
        <charset val="238"/>
      </rPr>
      <t>Képesség:</t>
    </r>
    <r>
      <rPr>
        <sz val="11"/>
        <rFont val="Arial"/>
        <family val="2"/>
        <charset val="238"/>
      </rPr>
      <t xml:space="preserve"> Képesek a természetföldrajzi törvényszerűségek, folyamatok és jelenségek bemutatására az egyes övezetek típustájain keresztül. 
A hallgatók képesek legyenek a természetföldrajzi tudásuk szintézisére és az egyes övezetekben megjelenő környezeti problémák értelmezésére. </t>
    </r>
    <r>
      <rPr>
        <u/>
        <sz val="11"/>
        <rFont val="Arial"/>
        <family val="2"/>
        <charset val="238"/>
      </rPr>
      <t xml:space="preserve">
Attitűd:</t>
    </r>
    <r>
      <rPr>
        <sz val="11"/>
        <rFont val="Arial"/>
        <family val="2"/>
        <charset val="238"/>
      </rPr>
      <t xml:space="preserve"> Törekszik a legújabb kutatási eredmények elsajátítására, problémák multidiszciplináris megismerésére, a szintetizáló látásmódra, és tudásának továbbfejlesztésére. 
</t>
    </r>
    <r>
      <rPr>
        <u/>
        <sz val="11"/>
        <rFont val="Arial"/>
        <family val="2"/>
        <charset val="238"/>
      </rPr>
      <t>Autonómia és felelősség:</t>
    </r>
    <r>
      <rPr>
        <sz val="11"/>
        <rFont val="Arial"/>
        <family val="2"/>
        <charset val="238"/>
      </rPr>
      <t xml:space="preserve"> Törekszik környezetét informálni, felvilágosítni a különböző földrajzi övekben zajló jelenségekről. Tisztában van a földrajzi tudományos kijelentések értékével, azok alkalmazhatóságával. 
 </t>
    </r>
  </si>
  <si>
    <r>
      <rPr>
        <u/>
        <sz val="11"/>
        <color theme="1"/>
        <rFont val="Arial"/>
        <family val="2"/>
        <charset val="238"/>
      </rPr>
      <t>Knowledge:</t>
    </r>
    <r>
      <rPr>
        <sz val="11"/>
        <color theme="1"/>
        <rFont val="Arial"/>
        <family val="2"/>
        <charset val="238"/>
      </rPr>
      <t xml:space="preserve"> Students are aware of the causes and consequences of the geographical distribution of natural geographic features. They are familiar with models describing the zone system. They are familiar with the morphogenetic regions and the laws of surface development in different geological zones.
</t>
    </r>
    <r>
      <rPr>
        <u/>
        <sz val="11"/>
        <color theme="1"/>
        <rFont val="Arial"/>
        <family val="2"/>
        <charset val="238"/>
      </rPr>
      <t>Ability:</t>
    </r>
    <r>
      <rPr>
        <sz val="11"/>
        <color theme="1"/>
        <rFont val="Arial"/>
        <family val="2"/>
        <charset val="238"/>
      </rPr>
      <t xml:space="preserve"> They are able to demonstrate natural geography, processes and phenomena through the types of zones.
Students should be able to synthesize their natural geography knowledge and to interpret environmental problems in each zone. 
</t>
    </r>
    <r>
      <rPr>
        <u/>
        <sz val="11"/>
        <color theme="1"/>
        <rFont val="Arial"/>
        <family val="2"/>
        <charset val="238"/>
      </rPr>
      <t>Attitude:</t>
    </r>
    <r>
      <rPr>
        <sz val="11"/>
        <color theme="1"/>
        <rFont val="Arial"/>
        <family val="2"/>
        <charset val="238"/>
      </rPr>
      <t xml:space="preserve"> It strives to acquire the latest research results, to learn multidisciplinary problems, to synthesize and to further develop its knowledge.
</t>
    </r>
    <r>
      <rPr>
        <u/>
        <sz val="11"/>
        <color theme="1"/>
        <rFont val="Arial"/>
        <family val="2"/>
        <charset val="238"/>
      </rPr>
      <t>Autonomy and responsibility:</t>
    </r>
    <r>
      <rPr>
        <sz val="11"/>
        <color theme="1"/>
        <rFont val="Arial"/>
        <family val="2"/>
        <charset val="238"/>
      </rPr>
      <t xml:space="preserve"> It tries to inform its surroundings and enlighten the phenomena in different geographic areas. He is aware of the value of geographic scientific statements and their applicability.</t>
    </r>
  </si>
  <si>
    <t>Borsy Zoltán: Általános természetföldrajz 
Nemzeti Tankönyvkiadó, 1998, ISBN: 9789631954814,
David Attenborough: Az élő bolygó, Rark Kiadó, Budapest, 1995, ISBN: 9635300077
Péczely György: A Föld éghajlata Tankönyvkiadó, 1984, ISBN: 963-17-6856-2</t>
  </si>
  <si>
    <t>Mathematical Methods in Earth Sciences</t>
  </si>
  <si>
    <t>A gyakorlati kurzus során a hallgatók megismerkednek azokkal a matematikai, statisztikai módszerkkel, amelyek segítségével helytálló következtetéseket vonhatnak le mérési eredményeikből, valamint az egyes statisztikai adatsorokból. A félév során olyan önálló beadandó dolgozatot készítenek, amely jól tükrözi az órákon megszerzett tudásukat.</t>
  </si>
  <si>
    <t>During the practical course, students learn about the mathematical, statistical methodology that allows them to draw relevant conclusions from their measurement results as well as from each statistical data series. During the semester, they will preparing a homemade script that reflects their knowledge of the lesson.</t>
  </si>
  <si>
    <r>
      <rPr>
        <b/>
        <u/>
        <sz val="11"/>
        <rFont val="Arial"/>
        <family val="2"/>
        <charset val="238"/>
      </rPr>
      <t>Tudás:</t>
    </r>
    <r>
      <rPr>
        <sz val="11"/>
        <rFont val="Arial"/>
        <family val="2"/>
        <charset val="238"/>
      </rPr>
      <t xml:space="preserve"> Ismeri azokat a matematikai, statisztikai módszereket, amelyek segítségével helytálló következtetéseket vonhat le mérési eredményeiből, valamint az egyes statisztikai adatsorokból.
</t>
    </r>
    <r>
      <rPr>
        <b/>
        <u/>
        <sz val="11"/>
        <rFont val="Arial"/>
        <family val="2"/>
        <charset val="238"/>
      </rPr>
      <t>Képesség:</t>
    </r>
    <r>
      <rPr>
        <sz val="11"/>
        <rFont val="Arial"/>
        <family val="2"/>
        <charset val="238"/>
      </rPr>
      <t xml:space="preserve"> Képes önálló mérési eredmények és statisztikai adatsorok kiértékelésére.
</t>
    </r>
    <r>
      <rPr>
        <b/>
        <u/>
        <sz val="11"/>
        <rFont val="Arial"/>
        <family val="2"/>
        <charset val="238"/>
      </rPr>
      <t>Attitűd:</t>
    </r>
    <r>
      <rPr>
        <sz val="11"/>
        <rFont val="Arial"/>
        <family val="2"/>
        <charset val="238"/>
      </rPr>
      <t xml:space="preserve"> Magabiztos tudásának köszönhetően önálló kutatást folytat.
</t>
    </r>
    <r>
      <rPr>
        <b/>
        <u/>
        <sz val="11"/>
        <rFont val="Arial"/>
        <family val="2"/>
        <charset val="238"/>
      </rPr>
      <t>Autonómia és felelősség:</t>
    </r>
    <r>
      <rPr>
        <sz val="11"/>
        <rFont val="Arial"/>
        <family val="2"/>
        <charset val="238"/>
      </rPr>
      <t xml:space="preserve"> Nyitott a statisztikai elemzéseket folytató szakemberekkel való együttműködésre. </t>
    </r>
  </si>
  <si>
    <r>
      <t xml:space="preserve">Knowledge: </t>
    </r>
    <r>
      <rPr>
        <sz val="11"/>
        <rFont val="Arial"/>
        <family val="2"/>
        <charset val="238"/>
      </rPr>
      <t>They are familiar with mathematical, statistical methods, they can draw relevant conclusions from their measurement results as well as from individual statistical data series.</t>
    </r>
    <r>
      <rPr>
        <b/>
        <u/>
        <sz val="11"/>
        <rFont val="Arial"/>
        <family val="2"/>
        <charset val="238"/>
      </rPr>
      <t xml:space="preserve">
Skill:</t>
    </r>
    <r>
      <rPr>
        <sz val="11"/>
        <rFont val="Arial"/>
        <family val="2"/>
        <charset val="238"/>
      </rPr>
      <t xml:space="preserve"> Can an independent evaluation of the measurement results and statistical data series.</t>
    </r>
    <r>
      <rPr>
        <b/>
        <u/>
        <sz val="11"/>
        <rFont val="Arial"/>
        <family val="2"/>
        <charset val="238"/>
      </rPr>
      <t xml:space="preserve">
Attitude:</t>
    </r>
    <r>
      <rPr>
        <sz val="11"/>
        <rFont val="Arial"/>
        <family val="2"/>
        <charset val="238"/>
      </rPr>
      <t xml:space="preserve"> By self-confident knowledge they are conducting independent research.</t>
    </r>
    <r>
      <rPr>
        <b/>
        <u/>
        <sz val="11"/>
        <rFont val="Arial"/>
        <family val="2"/>
        <charset val="238"/>
      </rPr>
      <t xml:space="preserve">
Autonomy and responsibility:</t>
    </r>
    <r>
      <rPr>
        <sz val="11"/>
        <rFont val="Arial"/>
        <family val="2"/>
        <charset val="238"/>
      </rPr>
      <t xml:space="preserve"> Open to cooperation with experts in statistical analysis.</t>
    </r>
  </si>
  <si>
    <t xml:space="preserve">Ajánlott irodalom:
Szűcs I. 2002: Alkalmazott statisztika, AGROINFORM Kiadó 
Sajtos L. – Mitev A. 2007: SPSS kutatási és adatelemzési kézikönyv, Alinea Kiadó, ISBN 978-963-9659-08-7
Geiger J. 2012: Geomatematika, JATEpress, ISBN: 3159780000575
</t>
  </si>
  <si>
    <t>Physical Geography III.</t>
  </si>
  <si>
    <t xml:space="preserve">Az általános természeti földrajz kurzusokon elhangzott ismeretek gyakorlati vonatkozású vizsgálata. Hidrogeográfiai, biogeográfiai és talajföldrajzi gyakorlatok. Alapvető geológiai és geomorfológiai vizsgálati módszerek, adatfeldolgozási lehetőségek. Megfigyelések a terepen. Az üledékek, talajok  relatív és abszolút kormeghatározási módszerinek ismertetése.  </t>
  </si>
  <si>
    <t>Practical examination of the knowledge of general physical geography courses. Hydrogeographic, biogeographical and soil geography exercises. Basic geological and geomorphological testing methods, data processing possibilities.Geomorphologycal observations on the field. Presentation of relative and absolute methods of dating of sediments and soils.</t>
  </si>
  <si>
    <r>
      <rPr>
        <u/>
        <sz val="11"/>
        <color theme="1"/>
        <rFont val="Arial"/>
        <family val="2"/>
        <charset val="238"/>
      </rPr>
      <t>Tudás:</t>
    </r>
    <r>
      <rPr>
        <sz val="11"/>
        <color theme="1"/>
        <rFont val="Arial"/>
        <family val="2"/>
        <charset val="238"/>
      </rPr>
      <t xml:space="preserve"> Ismeri a geomorfológia kutatásoknál alkalmazott módszereket és azok lényegét.
Ismeri a geomorfológiai módszerek gyakorlati alkalmazását. Ismeri a kormeghatározási módszerek alkalmazását. Ismeri a szedimentológia- és a talajkémia egyes visgálati módszereit.   
</t>
    </r>
    <r>
      <rPr>
        <u/>
        <sz val="11"/>
        <color theme="1"/>
        <rFont val="Arial"/>
        <family val="2"/>
        <charset val="238"/>
      </rPr>
      <t>Képesség:</t>
    </r>
    <r>
      <rPr>
        <sz val="11"/>
        <color theme="1"/>
        <rFont val="Arial"/>
        <family val="2"/>
        <charset val="238"/>
      </rPr>
      <t xml:space="preserve"> Képes az elsajátított módszerek megfelelő használatára és azok segítségével a felszínfejlődés rekonstruálására, valamint adatgyűjtésre, adatrögzítésre és azok feldolgozására.
</t>
    </r>
    <r>
      <rPr>
        <u/>
        <sz val="11"/>
        <color theme="1"/>
        <rFont val="Arial"/>
        <family val="2"/>
        <charset val="238"/>
      </rPr>
      <t>Attitűd:</t>
    </r>
    <r>
      <rPr>
        <sz val="11"/>
        <color theme="1"/>
        <rFont val="Arial"/>
        <family val="2"/>
        <charset val="238"/>
      </rPr>
      <t xml:space="preserve"> Törekszik természeti földrajzzal kapcsolatosielméletek és elvek széles körű elsajátítására, a geomorfológiával kapcsolatos problémák multidiszciplináris megismerésére, a szintetizáló látásmódra, és tudásának továbbfejlesztésére. 
</t>
    </r>
    <r>
      <rPr>
        <u/>
        <sz val="11"/>
        <color theme="1"/>
        <rFont val="Arial"/>
        <family val="2"/>
        <charset val="238"/>
      </rPr>
      <t>Autonómia és felelősség:</t>
    </r>
    <r>
      <rPr>
        <sz val="11"/>
        <color theme="1"/>
        <rFont val="Arial"/>
        <family val="2"/>
        <charset val="238"/>
      </rPr>
      <t xml:space="preserve"> Az önállóan kialakított szakmai véleményét felelősséggel képviseli, nyitott és együttműködő más szakterület szakembereivel. A felmerülő problémákat felelősséggel vizsgálja. Törekszik környezetét informálni, felvilágosítni a természetföldrajzi jelenségekről, azok hatásairól. </t>
    </r>
  </si>
  <si>
    <r>
      <t>Knowledge:</t>
    </r>
    <r>
      <rPr>
        <sz val="11"/>
        <color theme="1"/>
        <rFont val="Arial"/>
        <family val="2"/>
        <charset val="238"/>
      </rPr>
      <t xml:space="preserve"> The student knows the methods and the essentials of geomorphology research. He knows the practical application of geomorphological methods. You know how to apply aging methods. They are familiar with certain methods of sedimentology and soil chemistry.</t>
    </r>
    <r>
      <rPr>
        <u/>
        <sz val="11"/>
        <color theme="1"/>
        <rFont val="Arial"/>
        <family val="2"/>
        <charset val="238"/>
      </rPr>
      <t xml:space="preserve">
Ability:</t>
    </r>
    <r>
      <rPr>
        <sz val="11"/>
        <color theme="1"/>
        <rFont val="Arial"/>
        <family val="2"/>
        <charset val="238"/>
      </rPr>
      <t xml:space="preserve"> The student is able to reconstruct the surface development and to collect, record and process the acquired methods and with their help.</t>
    </r>
    <r>
      <rPr>
        <u/>
        <sz val="11"/>
        <color theme="1"/>
        <rFont val="Arial"/>
        <family val="2"/>
        <charset val="238"/>
      </rPr>
      <t xml:space="preserve">
Attitude:</t>
    </r>
    <r>
      <rPr>
        <sz val="11"/>
        <color theme="1"/>
        <rFont val="Arial"/>
        <family val="2"/>
        <charset val="238"/>
      </rPr>
      <t xml:space="preserve"> It strives for a broad understanding of relationship theories and principles with natural geography, multidisciplinary understanding of geomorphology issues, synthesizing vision and further development of their knowledge.</t>
    </r>
    <r>
      <rPr>
        <u/>
        <sz val="11"/>
        <color theme="1"/>
        <rFont val="Arial"/>
        <family val="2"/>
        <charset val="238"/>
      </rPr>
      <t xml:space="preserve">
Autonomy and responsibility:</t>
    </r>
    <r>
      <rPr>
        <sz val="11"/>
        <color theme="1"/>
        <rFont val="Arial"/>
        <family val="2"/>
        <charset val="238"/>
      </rPr>
      <t xml:space="preserve"> The student represents his or her self-developed professional opinion with responsibility, open and cooperating with other specialists in the field. Examine the problems that are arising. It strives to inform its surroundings, enlighten the natural phenomena and their effects.
</t>
    </r>
  </si>
  <si>
    <t>Félegyházi Enikő - Kiss Timea - Szabó József: Természetföldrajzi ​gyakorlatok,  Debreceni Egyetemi Kiadó,2009, 
ISBN: 9789634732501
Lóczy Dénes: Geomorfológia II. - Földfelszíni folyamatok és formák,  DIALOG CAMPUS KIADÓ 2008, ISBN:9789637296260
Gábris Gyula - Szabó József: Általános természetföldrajz I.-II. ELTE Eötvös Kiadó Kft. 2013. ISBN: 9789633120620</t>
  </si>
  <si>
    <t>Basics of Spatial Development</t>
  </si>
  <si>
    <t>A tantárgy célja megismertetni a hallgatókat a regionális politika alapjaival. A hallgatók megtanulják a településfejlesztés történetét, célját, módszereit és eszközrendszerét. A hallgatók megismerkednek az európai és a hazai területfejlesztés alapvető viszonyrendszereivel és a térszerkezeti összefüggéseivel. Fontos fogalmai kérdések kerülnek tisztázásra (pl. térkategóriák, stb.).</t>
  </si>
  <si>
    <t>The aim of the course is to acquaint students with the basics of regional policy. Students will learn about the history, purpose, methods and tools of settlement development. Students will become acquainted with the fundamental relationships and the spatial structure of European and national spatial development. Important concepts clarify questions (eg spatial categories, etc.).</t>
  </si>
  <si>
    <t>Tudás: A tudás segítségével a hallgató ismeri a földrajzi környezet és a társadalom fejlődésének egymáshoz való viszonyait.
Képesség: A hallgató képes lesz a területfejlesztés problémáit és számos térkapcsolatot átlátni.
Attitűd: Felismeri a területi értékeket és igényli a megszerzett tudásának bővítését.
Felelősség, autonómia: Javaslatokat tesz a térfolyamatok alakítására, komplex regionális fejlesztési programok kidolgozására és végrehajtására vonatkozóan.</t>
  </si>
  <si>
    <t>Knowledge: With the help of knowledge, the student knows the relationship between the geographical environment and the development of society.
Ability: The student will be able to see the problems of spatial development and to see a range of relationships.
Attitude: Recognizes territorial values and requires the expansion of acquired knowledge.
Responsibility, autonomy: It makes recommendations for the creation of space processes, the elaboration and implementation of complex regional development programs.</t>
  </si>
  <si>
    <t>Süli-Zakar István (szerk.) (2010): A terület- és településfejlesztés alapjai II., Kiadó: Dialóg Campus Kiadó, Budapest-Pécs, 511 p., ISBN 978 963 9950 30 6
Illés Iván (2008): Regionális gazdaságtan - Területfejlesztés, Kiadó: Typotex Kiadó, Budapest, 262 p. ISBN 978 963 279 004 6</t>
  </si>
  <si>
    <t>Rural Development</t>
  </si>
  <si>
    <t>A tantárgy célja megismertetni a hallgatókat a vidékfejlesztés történetével, céljaival, módszereivel, eszközrendszerével. A félév során a hallgatók megismerhetik a nemzetközi-, az európai- és a hazai vidékpolitikát és vidékfejlesztést. Fontos fogalmi kérdések tisztázása (pl. vidék, vidékfejlesztés) mellett a vidékfejlesztés és a területfejlesztés közötti különbségek is tisztázásra kerülnek.</t>
  </si>
  <si>
    <t>The aim of the course is to acquaint students with the history, objectives, methods and tools of rural development. During the semester, students can learn about International, European and Hungarian rural policy and rural development. In addition to clarifying important conceptual issues (eg rural areas, rural development), the differences between rural development and regional development are also clarified.</t>
  </si>
  <si>
    <t>Tudás: A hallgató tudása segítségével vidékfejlesztési koncepciót és stratégiát tud elkészíteni.
Képesség: A hallgató képes lesz regionlális szintekben gondolkodni és a vidéki problématerületeket átlátni. 
Attitűd: Kreatív megoldásokat talál ki, vagyis kreatív gondolkodás is kialakul. Pontosan érzi, hogy a szereplőknek milyen igényeik vannak. 
Felelősség, autonómia: A hallgató önállóan és felelőségteljesen el tudja látni feladatát, tisztában van a vidéki beruházások megtervezésének következményeivel.</t>
  </si>
  <si>
    <t>Knowledge: With the knowledge of the student, they can develop a rural development concept and strategy.
Ability: Students will be able to think regionally and explore the problem areas in the countryside.
Attitude: Find creative solutions, so creative thinking is also emerging. He feels exactly what the local people needs.
Responsibility, autonomy: The student is able to carry out his or her duties independently and responsibly, aware of the consequences of planning rural investment.</t>
  </si>
  <si>
    <t>egy esszé elkészítése</t>
  </si>
  <si>
    <t>writeing an essay</t>
  </si>
  <si>
    <t>Buday-Sántha Attila (2011): Agrár- és vidékpolitika, Kiadó: SALDO Kiadó, Budapest, 377 p., ISBN: 978 963 638 385 5
Kovács Teréz (2012): Vidékfejlesztési politika, Kiadó: Dialóg Campus, Budapest-Pécs, 223 p., ISBN 978 963 9950 70 2</t>
  </si>
  <si>
    <t>Regional Policy of the EU</t>
  </si>
  <si>
    <t xml:space="preserve"> A regionalizmus a hetvenes években
bontakozott ki Nyugat-Európában, és
számos esetben szerencsésen találkozott a regionalizációs törekvésekkel (Spanyolország, Olaszország, Belgium), így erôsítette a kialakítandó régiókat, elôsegítve azok lehatárolását, illetve szervezeti-intézményi rendszerének megteremtését. Az európai integrációt a regionalizáció és a regionalizmus együttesen erôsíti már a
kilencvenes évektôl. Ezeknek a folyamatoknak a következménye, hogy létrejön a nemzeti határokat túllépô – szupranacionális – új szakpolitika.            A regionális politika az Európai
Uniót területi szinten szemléli, s annak
fejlesztését a regionális különbségek
mérséklésében határozza meg, természetesen a regionális érdekek nemzetközi szintû együttmûködése révén. Európa fejlôdésében a regionális, tehát a nemzeti állam alatti szint szerepe is felerôsödik, s fokozatosan megkezdôdik a Régiók Európájának formálódása, amelyben meghatározó tényezô az Európai Unió regionális politikája.</t>
  </si>
  <si>
    <t xml:space="preserve">
Regionalism in the seventies
unfolded in Western Europe, and
in many cases, it has been fortunate to meet the regionalization aspirations (Spain, Italy, Belgium), thus strengthening the regions to be developed, helping to delimit them and to create their organizational and institutional system. European integration is strengthened by regionalization and regionalism nineties. The result of these processes is the emergence of a new - supranational - policy that goes beyond national borders. Regional policy is European it looks at the Union at regional level and its the development of regional differences. Of course, through the international cooperation of regional interests. In the development of Europe, the role of the regional, that is, the state under the national state also intensifies, and the formation of the Europe of the Regions is gradually begun, with a decisive factor in the European Union's regional policy.</t>
  </si>
  <si>
    <r>
      <rPr>
        <b/>
        <u/>
        <sz val="11"/>
        <color theme="1"/>
        <rFont val="Arial"/>
        <family val="2"/>
        <charset val="238"/>
      </rPr>
      <t>Tudás:</t>
    </r>
    <r>
      <rPr>
        <sz val="11"/>
        <color theme="1"/>
        <rFont val="Arial"/>
        <family val="2"/>
        <charset val="238"/>
      </rPr>
      <t xml:space="preserve"> Ismeri a régió, regionalizáció, regionalizmus európai összefüggéseit és sajátosságait.  Tudja, hogy az európai integráció nem képzelhetô el a regionális különbségek mérséklése nélkül, hiszen a területi egységek közötti jelentôs fejlôdésbeli eltérések akadályozzák az áruk, a szolgáltatások, a tôke és munkaerô szabad áramlását.                           </t>
    </r>
    <r>
      <rPr>
        <b/>
        <u/>
        <sz val="11"/>
        <color theme="1"/>
        <rFont val="Arial"/>
        <family val="2"/>
        <charset val="238"/>
      </rPr>
      <t>Képesség:</t>
    </r>
    <r>
      <rPr>
        <sz val="11"/>
        <color theme="1"/>
        <rFont val="Arial"/>
        <family val="2"/>
        <charset val="238"/>
      </rPr>
      <t xml:space="preserve"> Maastrichti Szerzôdés (1992) a regionális politika általános céljait a fenntartható, kiegyenlített és hosszú távú gazdasági és szociális fejlôdés biztosításában, a belsô határok nélküli gazdasági tér megteremtésében és a gazdasági, valamint a szociális kohézió erôsítésében határozta meg. </t>
    </r>
    <r>
      <rPr>
        <b/>
        <u/>
        <sz val="11"/>
        <color theme="1"/>
        <rFont val="Arial"/>
        <family val="2"/>
        <charset val="238"/>
      </rPr>
      <t xml:space="preserve">Attitűd: </t>
    </r>
    <r>
      <rPr>
        <sz val="11"/>
        <color theme="1"/>
        <rFont val="Arial"/>
        <family val="2"/>
        <charset val="238"/>
      </rPr>
      <t xml:space="preserve">  A területfejlesztés számára az alábbiakat konkretizálja:
– az egyes, eltérô adottságú régiók fejlettségbeli
színvonala közötti különbségek csökkentése, különösen (az Unión belül) viszonylagosan hátrányos helyzetben levô, valamint vidéki térségek megsegítése érdekében,
– a transzeurópai hálózatok /TEN/ kiépí-
tése és fejlesztése (közlekedés, energia és
távközlés),
– a környezet minôségének megôrzése és
javítása,
– a természeti erôforrások racionális és
körültekintô felhasználása,
– a nemzeti és regionális sokszínûség meg-
óvása,
– a minôségi oktatás és képzés fejlesztése.   </t>
    </r>
    <r>
      <rPr>
        <b/>
        <u/>
        <sz val="11"/>
        <color theme="1"/>
        <rFont val="Arial"/>
        <family val="2"/>
        <charset val="238"/>
      </rPr>
      <t xml:space="preserve">Autonómia és felelősség: </t>
    </r>
    <r>
      <rPr>
        <sz val="11"/>
        <color theme="1"/>
        <rFont val="Arial"/>
        <family val="2"/>
        <charset val="238"/>
      </rPr>
      <t xml:space="preserve">                       Szaktudása birtokában önálló adatrögzítést és kiértékelést folytat.</t>
    </r>
  </si>
  <si>
    <r>
      <rPr>
        <b/>
        <u/>
        <sz val="11"/>
        <color theme="1"/>
        <rFont val="Arial"/>
        <family val="2"/>
        <charset val="238"/>
      </rPr>
      <t>Knowledge</t>
    </r>
    <r>
      <rPr>
        <sz val="11"/>
        <color theme="1"/>
        <rFont val="Arial"/>
        <family val="2"/>
        <charset val="238"/>
      </rPr>
      <t xml:space="preserve">: Familiar with the European contexts and characteristics of the region, regionalization, regionalism. His/her know that European integration can not be imagined without reducing regional disparities, as there is a significant development gap between
Gaps hinder the free flow of goods, services, capital and labor.             </t>
    </r>
    <r>
      <rPr>
        <b/>
        <u/>
        <sz val="11"/>
        <color theme="1"/>
        <rFont val="Arial"/>
        <family val="2"/>
        <charset val="238"/>
      </rPr>
      <t>Ability:</t>
    </r>
    <r>
      <rPr>
        <sz val="11"/>
        <color theme="1"/>
        <rFont val="Arial"/>
        <family val="2"/>
        <charset val="238"/>
      </rPr>
      <t xml:space="preserve"> Maastricht Treaty (1992) defined the general objectives of regional policy to ensure sustainable, balanced and long-term economic and social development, to create an economic space without internal borders and to strengthen economic and social cohesion.     </t>
    </r>
    <r>
      <rPr>
        <b/>
        <u/>
        <sz val="11"/>
        <color theme="1"/>
        <rFont val="Arial"/>
        <family val="2"/>
        <charset val="238"/>
      </rPr>
      <t>Attitude:</t>
    </r>
    <r>
      <rPr>
        <sz val="11"/>
        <color theme="1"/>
        <rFont val="Arial"/>
        <family val="2"/>
        <charset val="238"/>
      </rPr>
      <t xml:space="preserve"> For territorial development, it concretizes:
- each region with different characteristics is of a developmental nature (in the Union), in order to assist relatively disadvantaged and rural areas,
- trans-European networks / TEN /
(Transport, energy and energy
telecommunication),
- preserving the quality of the environment and improving,
Natural resources are rational and
prudent use,
- national and regional diversity,
protest
- the development of quality education and training.                            </t>
    </r>
    <r>
      <rPr>
        <b/>
        <u/>
        <sz val="11"/>
        <color theme="1"/>
        <rFont val="Arial"/>
        <family val="2"/>
        <charset val="238"/>
      </rPr>
      <t>Autonomy and Responsibility:</t>
    </r>
    <r>
      <rPr>
        <sz val="11"/>
        <color theme="1"/>
        <rFont val="Arial"/>
        <family val="2"/>
        <charset val="238"/>
      </rPr>
      <t xml:space="preserve"> With his / her knowledge, he / she has independent data capture and evaluation.</t>
    </r>
  </si>
  <si>
    <t>Kengyel Ákos: Az Európai Unió regionális politikája. Aula Kiadó. Bp. 2002., ISBN: 9789639585416                                  Horváth Gyula: Európai regionális politika. Dialóg-Campus Kiadó.2000. p. 504., ISBN 963 9542 21 0</t>
  </si>
  <si>
    <t>Administrative Geography of Hungary</t>
  </si>
  <si>
    <t xml:space="preserve">A tantárgy célja a közigazgatási rendszerek általános jellemzőinek, valamint Magyarország közigazgatása történeti fejlődésének, illetve jelenlegi felépítésének bemutatása különös tekintettel a területi vonatkozásokra. A tantárgy keretein belül a következő témakörök kerülnek megtárgyalásra: A közigazgatás fogalma, funkciói. A területi közigazgatás szervezés fejlődése, modelljei. Az európai politikai térfelosztás és a politikai földrajz fejlődése. A közigazgatási földrajz kialakulása, jellemzői. A magyar államtér változásainak történeti földrajza. A magyar közigazgatás fejlődése az államalapítástól 1920-ig. A magyar közigazgatás fejlődése a két világháború között. Az államszocializmus területszervezési folyamatai. A rendszerváltás utáni közigazgatás. Központi és helyi államigazgatási szervek. Magyarország alaptörvénye. Az országgyűlés. A köztárasági elnök. A kormány. Az Alkotmánybíróság. A bíróság. Az ügyészség. </t>
  </si>
  <si>
    <t>The course aims to introduce the general characteristics of public administrative systems as well as the historical development and the current structure of public administration in Hungary with special regard to the geographical aspects. The course will cover the following topics: The concept and functions of public administration. The development and models of administrative division. The development of political division and political geography in Europe. The evolution and characteristics of administrative geography. The historical geography of changes in Hungary’s territory. The development of public administration in Hungary from the foundation of the state until 1920. The development of public administration in Hungary between the two world wars. Administrative divisions during state socialism. Public administration after the regime change. Central and local public administrative bodies. The Constitution of Hungary. The National Assembly. The President of the Republic. The government. The Constitutional Court. The court. The office of the Prosecutor.</t>
  </si>
  <si>
    <t>Tudás: A hallgató ismeri a közigazgatási rendszerek általános jellemzőit, Magyarország közigazgatásának történeti fejlődését, illetve jelenlegi felépítését. 
Képesség: Képes átlátni a központi és helyi államigazgatási szervek rendszerét, egymáshoz való viszonyukat, működésüket. 
Attitűd: Felismeri az állami működést meghatározó és befolyásoló társadalmi, politikai és gazdasági tényezőket. 
Autonómia és felelősség: Önállóan hoz döntéseket.</t>
  </si>
  <si>
    <t>Knowledge: The student is familiar with the general characteristics of public administrative systems as well as the historical development and the current structure of public administration in Hungary. 
Ability: The student is able to understand the system, the relationships and function of central and local public administrative bodies. 
Attitude: The student recognizes the social, political and economic factors influencing the functioning of the state. 
Autonomy and responsibility: Makes decisions on their own.</t>
  </si>
  <si>
    <t>Hajdú Z. (2005): Magyarország közigazgatási földrajza. Dialóg Campus Kiadó, Budapest – Pécs. ISBN: 963 9542 99 7
Fazekas M. - Ficzere L. szerk. (2005): Magyar közigazgatási jog: általános rész. Osiris, Budapest. ISBN: 963-389-767-x
Temesi I. - Linder V. (2016): Közigazgatási szakvizsga. Államigazgatás. Nordex Nonprofit Kft. – Dialóg Campus Kiadó, Budapest-Pécs. ISBN 978-6 15-5680-02-1</t>
  </si>
  <si>
    <t xml:space="preserve">Basics of Economics </t>
  </si>
  <si>
    <t>A nemzetgazdaság szereplői. Makroökonómiai alapfogalmak: gazdasági növekedés, nemzetgazdasági mutatószámok, infláció, munkanélküliség, bank és bankrendszer, az állam feladatai, az állami költségvetés.
Mikroökonómiai kitekintés: a háztartások működése, a vállalkozások jellemzői.</t>
  </si>
  <si>
    <t>Participants in the national economy.  Basic terms in Macroeconomy: economic growth, economic indicators, inflation, unemployment, banking and bank systems, the role of governments, national budget. 
Microeconomic issues: the operation of households,  the characteristic features of enterprises.</t>
  </si>
  <si>
    <t>Tudás: 
A hallgató megismeri a mikro, mezo és makrogazdasági alapfogalmakat, egy nemzetgazdaság működését.
Képesség: 
Képes a kurzus elvégzése után az alapvető gazdasági folyamatok értelmezésére, elemzésére, megismeri az alapvető szakirodalmi kifejezéseket.
Attitűd: 
Kritikusan tudja feltárni és értelmezni egy nemzetgazdaság mikro és makrofolyamatainak lényegét.</t>
  </si>
  <si>
    <t xml:space="preserve">Knowledge: 
Student get familiarised with micro, mezo and macroeconomic terms and with the operation of a national economy.
Ability: 
Student can interpret and analyse the basic economic processes and they acquire the basic economic terms. 
Attitude: 
They can understand and analyse the macro and micro processes in the economy.
</t>
  </si>
  <si>
    <t>Évközi 1 zárthelyi dolgozat, min. 51 %-os eredménnyel.
Beadandó dolgozat: kb. 6-8. oldal terjedelemben. Egy profit-, vagy nonprofit orientált vállalkozás bemutatása.</t>
  </si>
  <si>
    <t>One in-class test during the semester with a minimum passing rate of 51%.
Written assignment of 6-8 pages. Introducing a profit or non-profit enterprise.</t>
  </si>
  <si>
    <t>1. Szabó-Bakos Eszter: Gazdasági alapismeretek 2003.
2. Egri-Hegedüs-Duleba: Gazdasági ismeretek 2005.
3. Paul Krugman: International Economics: Theory and Policy 1987.</t>
  </si>
  <si>
    <t>Settlement and destination management</t>
  </si>
  <si>
    <t>A tantárgy célja, hogy a településmarketing sajátosságait megismerje, ezen terület marketingmenedzsment folyamatával tisztában legyen és alkalmazni tudja a korábban megtanult és begyakorlott marketing elemeket, eszközöket, alkalmazásokat. Cél, hogy a hallgató képes legyen a stratégiai tervezést, valamint az összetett régió- település marketing rendszert átlátni, azt tartalommal feltölteni. A településhez kötődő identitás mellett a program kitér a térség, a település versenyképességének, komparatív előnyeinek, vonzerejének feltárására, azok realizálási lehetőségeire. További tantárgyi program elemek: kommunikáció, sokoldalú fejlesztési, gazdasági, életmódbeli kompetenciák, értékrend típusok és elemzések (igazgatási, üzleti, közösségi megközelítésben), a kompetencia marketing tartalmi keretei, környezeti és piaci tendenciák, stratégiai tervezési folyamatok, elemzései módszerek, stratégiai koncepciók és megvalósíthatóság. A program része a különböző jógyakorlatok, esettanulmányok elemzése.</t>
  </si>
  <si>
    <t xml:space="preserve">Students know the specialities of settlement marketing, the marketing management process of this area and can apply  the previously learned marketing elements, tools and applications. Students are able to do strategic planning, know the complex marketing system of the region or settlement and can add further professional assets to it. In addition to the identity associated with the settlement, the programme covers the exploration of the region, the competitiveness of the settlement, its comparative advantages, its attractiveness, and their realization possibilities. Further course programme elements: communication, versatile development, economic, lifestyle competences, value system types and analyses (administrative, business, community approach), competency marketing frameworks, environmental and market tendencies, strategic planning processes, analysis methods, strategic concepts and feasibility . Analysis of various exercises and case studies is included in the programme. </t>
  </si>
  <si>
    <t>Tudás: 
A tudás segítségével a hallgató városfejlesztési tervet, desztinációfejlesztési stratégiiát tud elkészíteni. 
Képesség: 
A hallgató képes lesz területben gondolkodni. Képes lesz az régiómarketing és menedzsment koncepciót alkalmazni, és ezeket integrálni a fejlesztési tervekbe. 
Attitűd: 
Kreatív versenyelőnyöket talál ki, tehát kreatív gondolkodás is kialakul. Pontosan érzi, hogy a szereplőknek milyen igényeik vannak. 
Felelősség: 
Önállóan és felelőségteljesen el tudja látni feladatát, tisztában van a több százmilliós vagy milliárdos beruházások megtervezésének következményeivel.</t>
  </si>
  <si>
    <t>Knowledge: 
Students can prepare city development plans and strategies for destination development. 
Ability: 
Students are able to think in terms of geographical areas. They are able to apply the region marketing and management concept and integrate them into development plans. 
Attitude: 
Students create creative competitive advantages, the think in a creative way. Students know the needs of actors.
Responsibility: 
Students can perform their tasks independently and responsibly. They are aware of the consequences of planning investment projects worth 100,000,000 to 1 billion forints.</t>
  </si>
  <si>
    <t xml:space="preserve">1. Évközi Zh dolgozat: 15 p._x000D_
2. Évközi Zh dolgozat: 15 p. _x000D_
Egyéni projektfeladat: 15 p._x000D_
Év végi Zh dolgozat: 65 p._x000D_
Összesen: 100 p._x000D_
_x000D_
Elégséges szint: 51%-tól_x000D_
</t>
  </si>
  <si>
    <t>1. mid-term test: 15 p._x000D_
2. mid-term test: 15 p._x000D_
Individually project: 15p. _x000D_
End-term test: 65 p._x000D_
Total: 100 p._x000D_
_x000D_
2 (Pass): by 51%</t>
  </si>
  <si>
    <t>Piskóti István: Régió és település-marketing. Akadémiai Kiadó, ISBN: 978 963 05 9186 7, Budapest, 2012. Piskóti István: Business marketing-menedzsment. Akadémiai Kiadó, ISBN: 978 963 05 9534 6, Budapest, 2014. Letenyei László: Településkutatás. L’Harmattan Kiadó, (Könyv és Szöveg-gyűjtemény), Budapest, 2004. Garamhegyi Ábel: A településmarketing elmélete és gyakorlata. Books in Print Kiadó, Budapest, 2002. </t>
  </si>
  <si>
    <t>Business Law</t>
  </si>
  <si>
    <t>A hallgatóknak a jogi alapfogalmak bemutatásán túl lehetőséget kell biztosítani arra, hogy a gazdasági szférában szükséges fogalmakkal is megismerkedhessenek. A gazdasági jog tantárgy lehetőséget teremt arra, hogy a hallgatók a piaci kapcsolatok jogi szabályozását áttekinthessék, illetve a kereskedelem számára fontos jogi szabályzás rendszerét és szabály anyagát megismerjék</t>
  </si>
  <si>
    <t>The Law of Business provides an overview of the principal definitions of law, and teaches specific terms in law connected to the world of businesses. During the course the students learn about different concepts that are used in law and connected to market relations among the participants of businesses. Moreover, the structure and system of commercial law are also  discussed in order to familiarize the audience with the most important rules and laws in the commercial world.</t>
  </si>
  <si>
    <t>Tudás: 
A hallgatók képesek lesznek a polgári törvénykönyv gazdasággal kapcsolatos fontosabb szabályinak megértésére.
Képesség: 
Képes csapatban dolgozni, képes minőséget szem előtt tartó döntések meghozatalára 
Attitűd: 
Áttekintéssel rendelkeznek a szerződéses jog általános szabályairól, képesek lesznek a gazdálkodó szervezetek alapvető szerződéseinek megkötésére. Rendelkezik ismeretei alkalmazása során kreativitási képességgel Autonómia: 
Képesek saját gazdálkodó szervezetüket a gazdaság egyéb intézményrendszerébe behelyezni, működtetni.</t>
  </si>
  <si>
    <t>Knowledge: 
Students are able to understand the important rules of the Civil Code concerning the economy. 
Ability: 
They are able to work in a team and make quality decisions 
Attitude: 
They have an overview of the general rules of contract law, they are able to conclude basic contracts of economic organizations. They possess creativity using their knowledge.
Autonomy: 
They are capable of inserting their own business organization into other institutions of the economy.</t>
  </si>
  <si>
    <t xml:space="preserve">Zárthelyi dolgozat 50%-os teljesítése </t>
  </si>
  <si>
    <t>an in –class test with a minimum passing rate of 50%</t>
  </si>
  <si>
    <t>Magyarország  Alaptörvény, (2011. április 25.)
2013. évi V. tv. Polgári Törvénykönyv V. könyv, 
Szalai Ákos: A magyar szerződési jog gazdasági elemzése L’Harmattan 2013, Párizs, ISBN.978 963 2367 163 
Károlyi Géza: Gazdasági magánjog, DE, Debrecen 2014 ISBN 978 963 12 1142 9</t>
  </si>
  <si>
    <t>Methods of Regional Analysis</t>
  </si>
  <si>
    <t>A kurzus során a hallgatók átfogó ismeretekre tesznek szert a területi és regionális elemzés területén. Rutinszerűen használják a különböző információs adatbázisokat, képessé válnak a különböző statisztikai adatok szakmai elemzésére és kiértékelésére.</t>
  </si>
  <si>
    <t xml:space="preserve">During the course, students will gain a comprehensive knowledge of regional analysis. They recognize and routinely used in various information databases, and will be able to assess their spatial representation of the various statistics. </t>
  </si>
  <si>
    <r>
      <rPr>
        <b/>
        <u/>
        <sz val="11"/>
        <color indexed="8"/>
        <rFont val="Arial"/>
        <family val="2"/>
        <charset val="238"/>
      </rPr>
      <t>Tudás:</t>
    </r>
    <r>
      <rPr>
        <sz val="11"/>
        <color indexed="8"/>
        <rFont val="Arial"/>
        <family val="2"/>
        <charset val="238"/>
      </rPr>
      <t xml:space="preserve"> Széles körűen és rendszerszerűen ismeri a regionális elemzési módszereket.  
</t>
    </r>
    <r>
      <rPr>
        <b/>
        <u/>
        <sz val="11"/>
        <color indexed="8"/>
        <rFont val="Arial"/>
        <family val="2"/>
        <charset val="238"/>
      </rPr>
      <t>Képesség:</t>
    </r>
    <r>
      <rPr>
        <sz val="11"/>
        <color indexed="8"/>
        <rFont val="Arial"/>
        <family val="2"/>
        <charset val="238"/>
      </rPr>
      <t xml:space="preserve"> Képes komplexen vizsgálni és szakmailag kiértékelni a különböző statisztikai adatbázisokat. 
</t>
    </r>
    <r>
      <rPr>
        <b/>
        <u/>
        <sz val="11"/>
        <color indexed="8"/>
        <rFont val="Arial"/>
        <family val="2"/>
        <charset val="238"/>
      </rPr>
      <t>Attitűd:</t>
    </r>
    <r>
      <rPr>
        <sz val="11"/>
        <color indexed="8"/>
        <rFont val="Arial"/>
        <family val="2"/>
        <charset val="238"/>
      </rPr>
      <t xml:space="preserve"> Ismereteinek birtokában térben gondolkodik.
</t>
    </r>
    <r>
      <rPr>
        <b/>
        <u/>
        <sz val="11"/>
        <color indexed="8"/>
        <rFont val="Arial"/>
        <family val="2"/>
        <charset val="238"/>
      </rPr>
      <t>Autonómia és felelősség:</t>
    </r>
    <r>
      <rPr>
        <sz val="11"/>
        <color indexed="8"/>
        <rFont val="Arial"/>
        <family val="2"/>
        <charset val="238"/>
      </rPr>
      <t xml:space="preserve"> Szakmai felkészültsége alapján önállóan lát el területi elemzéssel kapcsolatos feladatokat.</t>
    </r>
  </si>
  <si>
    <r>
      <rPr>
        <b/>
        <u/>
        <sz val="11"/>
        <color indexed="8"/>
        <rFont val="Arial"/>
        <family val="2"/>
        <charset val="238"/>
      </rPr>
      <t>Knowledge:</t>
    </r>
    <r>
      <rPr>
        <sz val="11"/>
        <color indexed="8"/>
        <rFont val="Arial"/>
        <family val="2"/>
        <charset val="238"/>
      </rPr>
      <t xml:space="preserve"> The attende gain widespread and systematic knowledge of regional analysis methods. 
</t>
    </r>
    <r>
      <rPr>
        <b/>
        <u/>
        <sz val="11"/>
        <color indexed="8"/>
        <rFont val="Arial"/>
        <family val="2"/>
        <charset val="238"/>
      </rPr>
      <t>Skill:</t>
    </r>
    <r>
      <rPr>
        <sz val="11"/>
        <color indexed="8"/>
        <rFont val="Arial"/>
        <family val="2"/>
        <charset val="238"/>
      </rPr>
      <t xml:space="preserve"> Able to examine the complex and depict a variety of statistical databases.
</t>
    </r>
    <r>
      <rPr>
        <b/>
        <u/>
        <sz val="11"/>
        <color indexed="8"/>
        <rFont val="Arial"/>
        <family val="2"/>
        <charset val="238"/>
      </rPr>
      <t>Attitude:</t>
    </r>
    <r>
      <rPr>
        <sz val="11"/>
        <color indexed="8"/>
        <rFont val="Arial"/>
        <family val="2"/>
        <charset val="238"/>
      </rPr>
      <t xml:space="preserve"> Space thinking skills possession.
</t>
    </r>
    <r>
      <rPr>
        <b/>
        <u/>
        <sz val="11"/>
        <color indexed="8"/>
        <rFont val="Arial"/>
        <family val="2"/>
        <charset val="238"/>
      </rPr>
      <t>Autonomy and responsibility:</t>
    </r>
    <r>
      <rPr>
        <sz val="11"/>
        <color indexed="8"/>
        <rFont val="Arial"/>
        <family val="2"/>
        <charset val="238"/>
      </rPr>
      <t xml:space="preserve"> On the basis of its skills, they performs tasks related to territorial analysis independently.</t>
    </r>
  </si>
  <si>
    <t>One in-class test</t>
  </si>
  <si>
    <t xml:space="preserve">Ajánlott irodalom:
Nemes Nagy J. 2005: Regionális elemzési módszerek, ELTE Regionális Földrajzi Tanszék és az MTA-ELTE Regionális Tudományi Kutatócsoport kiadványsorozata, ISBN:1585-1419
Sikos T. 1984: Matematikai és statisztikai módszerek alkalmazási lehetőségei a területi kutatásokban. Akadémiai Kiadó, Budapest
Dusek T. 2004: A területi elemzések alapjai. – Regionális Tudományi Tanulmányok 10. ELTE Regionális Földrajzi Tanszék – MTA-ELTE Regionális Tudományi Kutatócsoport, Budapest
</t>
  </si>
  <si>
    <t>Professional Practice</t>
  </si>
  <si>
    <t xml:space="preserve">A  hallgató  megismertetése  azokkal  a  szakmai  tevékenységekkel,  amelyekre tanulmányai során elméleti és gyakorlati ismeretek megszerzésével készült. 
A szakterülete, egyes gyakorlati elemeinek készségszintű alkalmazásával a hallgató aktívan és tevékenyen vesz részt a szakmai gyakorlatában.
</t>
  </si>
  <si>
    <t>Introducing the student with the professional activities he has taken with theoretical and practical knowledge during his studies.
With the skill-based application of some of its practical elements, the student actively and actively participates in his professional practice.</t>
  </si>
  <si>
    <r>
      <rPr>
        <b/>
        <u/>
        <sz val="11"/>
        <color theme="1"/>
        <rFont val="Arial"/>
        <family val="2"/>
        <charset val="238"/>
      </rPr>
      <t>Tudás:</t>
    </r>
    <r>
      <rPr>
        <sz val="11"/>
        <color theme="1"/>
        <rFont val="Arial"/>
        <family val="2"/>
        <charset val="238"/>
      </rPr>
      <t xml:space="preserve">  A hallgató a szakjához kapcsolódó képzési és kimeneti követelményeinek megfelelő 
ismeretek gyakorlati alkalmazására megfelelő gyakorlati munkát tudjon végezni.                                  </t>
    </r>
    <r>
      <rPr>
        <b/>
        <u/>
        <sz val="11"/>
        <color theme="1"/>
        <rFont val="Arial"/>
        <family val="2"/>
        <charset val="238"/>
      </rPr>
      <t>Képesség:</t>
    </r>
    <r>
      <rPr>
        <sz val="11"/>
        <color theme="1"/>
        <rFont val="Arial"/>
        <family val="2"/>
        <charset val="238"/>
      </rPr>
      <t xml:space="preserve"> A hallgató képes felismerni a természeti és társadalm folyamatokat.                                     </t>
    </r>
    <r>
      <rPr>
        <b/>
        <u/>
        <sz val="11"/>
        <color theme="1"/>
        <rFont val="Arial"/>
        <family val="2"/>
        <charset val="238"/>
      </rPr>
      <t>Attitűd:</t>
    </r>
    <r>
      <rPr>
        <sz val="11"/>
        <color theme="1"/>
        <rFont val="Arial"/>
        <family val="2"/>
        <charset val="238"/>
      </rPr>
      <t xml:space="preserve"> A hallgató pontos, precíz munkavégzésre és a feladatok jellegétől függően önállóan, vagy együttműködési készséget tanúsítva csapatban; szakmai nyelvezetnek megfelelő kommunikációra törekedjen. </t>
    </r>
    <r>
      <rPr>
        <b/>
        <u/>
        <sz val="11"/>
        <color theme="1"/>
        <rFont val="Arial"/>
        <family val="2"/>
        <charset val="238"/>
      </rPr>
      <t>Autonómia és felelősség:</t>
    </r>
    <r>
      <rPr>
        <sz val="11"/>
        <color theme="1"/>
        <rFont val="Arial"/>
        <family val="2"/>
        <charset val="238"/>
      </rPr>
      <t xml:space="preserve"> A hallgató szaktudása birtokában önálló kiértékelést és adatrögzítést folytat.</t>
    </r>
  </si>
  <si>
    <r>
      <rPr>
        <b/>
        <u/>
        <sz val="11"/>
        <color theme="1"/>
        <rFont val="Arial"/>
        <family val="2"/>
        <charset val="238"/>
      </rPr>
      <t>Knowledge</t>
    </r>
    <r>
      <rPr>
        <sz val="11"/>
        <color theme="1"/>
        <rFont val="Arial"/>
        <family val="2"/>
        <charset val="238"/>
      </rPr>
      <t xml:space="preserve">: The student complies with his / her training and output requirements
Practical work on practical knowledge. </t>
    </r>
    <r>
      <rPr>
        <b/>
        <u/>
        <sz val="11"/>
        <color theme="1"/>
        <rFont val="Arial"/>
        <family val="2"/>
        <charset val="238"/>
      </rPr>
      <t>Ability:</t>
    </r>
    <r>
      <rPr>
        <sz val="11"/>
        <color theme="1"/>
        <rFont val="Arial"/>
        <family val="2"/>
        <charset val="238"/>
      </rPr>
      <t xml:space="preserve"> Students are able to recognize natural and social processes.     </t>
    </r>
    <r>
      <rPr>
        <b/>
        <u/>
        <sz val="11"/>
        <color theme="1"/>
        <rFont val="Arial"/>
        <family val="2"/>
        <charset val="238"/>
      </rPr>
      <t xml:space="preserve">Attitude: </t>
    </r>
    <r>
      <rPr>
        <sz val="11"/>
        <color theme="1"/>
        <rFont val="Arial"/>
        <family val="2"/>
        <charset val="238"/>
      </rPr>
      <t xml:space="preserve">The student is able to stand alone or in a collaborative capacity in a team, depending on the exact, precise work and the nature of the tasks; Seek professional communication.   </t>
    </r>
    <r>
      <rPr>
        <b/>
        <u/>
        <sz val="11"/>
        <color theme="1"/>
        <rFont val="Arial"/>
        <family val="2"/>
        <charset val="238"/>
      </rPr>
      <t xml:space="preserve">Autonomy and Responsibility: </t>
    </r>
    <r>
      <rPr>
        <sz val="11"/>
        <color theme="1"/>
        <rFont val="Arial"/>
        <family val="2"/>
        <charset val="238"/>
      </rPr>
      <t>With the knowledge of the student, he or she conducts independent evaluation and data recording.</t>
    </r>
  </si>
  <si>
    <t>A külső gyakorlati helyszín sajátosságaihoz igazodva.</t>
  </si>
  <si>
    <t>Local Government</t>
  </si>
  <si>
    <t xml:space="preserve">A tantárgy célja a hazai önkormányzati rendszer történeti fejlődésének, jelenlegi felépítésének, valamint funkcióinak bemutatása. A tantárgy keretein belül a következő témakörök kerülnek megtárgyalásra: Az önkormányzatiság alapfogalmai, hazai története. A magyar önkormányzati rendszer jogszabályi keretei (Helyi Önkormányzatok Európai Chartája, Magyarország Alaptörvénye, Önkormányzati törvény). A helyi önkormányzatok típusai, a helyi önkormányzatok és szerveik által ellátott feladatok rendszere. A helyi önkormányzatok szervei és működésük. Az önkormányzatokkal kapcsolatos állami feladatok. A helyi önkormányzatok működésének és gazdálkodásának alapjai. </t>
  </si>
  <si>
    <t>The course aims to introduce the historical development, the current structure and functions of the system of local governments in Hungary. The course will cover the following topics: The basic concepts related to local governments and their history in Hungary. The legal framework of local governments in Hungary (European Charter of Local Self-Government, The Constitution of Hungary, Act CLXXXIX on Local Government). Types of local governments, duties performed by local governments and their bodies. Local government bodies and their functioning. State responsibilities in relation to local governments. Basics of the operation and management of local governments.</t>
  </si>
  <si>
    <t>Tudás: A hallgató ismeri a hazai önkormányzati rendszer történeti fejlődését, jelenlegi felépítését, valamint fő funkcióit.
Képesség: Képes az önkormányzati feladatokkal kapcsolatos fontosabb döntések meghozatalának előkészítésére. 
Attitűd: Elkötelezett a helyi közszolgáltatások optimális formáinak megszervezése iránt. 
Autonómia és felelősség: Szakmai felkészültsége alapján a hallgató segíti a helyi önkormányzatok döntéshozatali folyamatát.</t>
  </si>
  <si>
    <t xml:space="preserve">Knowledge: The student is familiar with the historical development, the current structure and functions of the system of local governments in Hungary.
Ability: The student is able to prepare decisions on duties of local governments. 
Attitude: The student is committed to organizing optimal forms of local public services.
Autonomy and responsibility: Based on their professional knowledge the student supports the decision-making process of local governments. </t>
  </si>
  <si>
    <t>Csóka G. et al. (2016): Közigazgatási szakvizsga. Önkormányzati igazgatás. Nordex Nonprofit Kft. – Dialóg Campus Kiadó, Budapest-Pécs. ISBN 978-615-5680-05-2
Bekényi József szerk. (2014): Nagy önkormányzati kézikönyv. Nemzeti Közszolgálati és Tankönyv Kiadó, Budapest. ISBN 978-615-5344-60-2
Balázs I. et al. (1999): Önkormányzati kézikönyv. HVG-ORAC Lap- és Könyvkiadó Kft., Budapest. ISBN 963-9203-18-1</t>
  </si>
  <si>
    <t xml:space="preserve"> A hallgató  az  elméletben  tanultakat egy külső gyakorlati helyen tudja alkalmazni, mely  segítséget nyújt a szakmájához elengedhetetlen kompetenciák kifejlesztésében. </t>
  </si>
  <si>
    <t>The student can apply theoretical knowledge in an external practical place that helps develop the competences that are essential for your profession.</t>
  </si>
  <si>
    <r>
      <rPr>
        <b/>
        <u/>
        <sz val="11"/>
        <color theme="1"/>
        <rFont val="Arial"/>
        <family val="2"/>
        <charset val="238"/>
      </rPr>
      <t xml:space="preserve">Tudás: </t>
    </r>
    <r>
      <rPr>
        <sz val="11"/>
        <color theme="1"/>
        <rFont val="Arial"/>
        <family val="2"/>
        <charset val="238"/>
      </rPr>
      <t xml:space="preserve">A hallgató megismeri és értelmezni tudja a területfejlesztés különböző területi különbségeit.             </t>
    </r>
    <r>
      <rPr>
        <b/>
        <u/>
        <sz val="11"/>
        <color theme="1"/>
        <rFont val="Arial"/>
        <family val="2"/>
        <charset val="238"/>
      </rPr>
      <t>Képesség:</t>
    </r>
    <r>
      <rPr>
        <sz val="11"/>
        <color theme="1"/>
        <rFont val="Arial"/>
        <family val="2"/>
        <charset val="238"/>
      </rPr>
      <t xml:space="preserve"> A hallgató képes felismerni a társadalmi-politikai-gazdasági folyamatokat, ok-okzati összefüggéseket és kapcsolatrendszereket.                         </t>
    </r>
    <r>
      <rPr>
        <b/>
        <u/>
        <sz val="11"/>
        <color theme="1"/>
        <rFont val="Arial"/>
        <family val="2"/>
        <charset val="238"/>
      </rPr>
      <t xml:space="preserve">Attitűd: </t>
    </r>
    <r>
      <rPr>
        <sz val="11"/>
        <color theme="1"/>
        <rFont val="Arial"/>
        <family val="2"/>
        <charset val="238"/>
      </rPr>
      <t xml:space="preserve">A hallgató törekedjen arra, hogy komplexen vizsgálja a kérdéskörhöz kapcsolódó folyamatokat.                                          </t>
    </r>
    <r>
      <rPr>
        <b/>
        <u/>
        <sz val="11"/>
        <color theme="1"/>
        <rFont val="Arial"/>
        <family val="2"/>
        <charset val="238"/>
      </rPr>
      <t>Autonómia és felelősség:</t>
    </r>
    <r>
      <rPr>
        <sz val="11"/>
        <color theme="1"/>
        <rFont val="Arial"/>
        <family val="2"/>
        <charset val="238"/>
      </rPr>
      <t xml:space="preserve"> A hallgató szaktudása birtokában önálló kiértékelést és adatrögzítést folytat.</t>
    </r>
  </si>
  <si>
    <r>
      <rPr>
        <b/>
        <sz val="11"/>
        <color theme="1"/>
        <rFont val="Arial"/>
        <family val="2"/>
        <charset val="238"/>
      </rPr>
      <t>Knowledge:</t>
    </r>
    <r>
      <rPr>
        <sz val="11"/>
        <color theme="1"/>
        <rFont val="Arial"/>
        <family val="2"/>
        <charset val="238"/>
      </rPr>
      <t xml:space="preserve"> The student understands and know the different territorial differences in spatial development. Ability: Students are able to recognize socio-political-economic processes, okay relationships and relationships. </t>
    </r>
    <r>
      <rPr>
        <b/>
        <u/>
        <sz val="11"/>
        <color theme="1"/>
        <rFont val="Arial"/>
        <family val="2"/>
        <charset val="238"/>
      </rPr>
      <t>Attitude:</t>
    </r>
    <r>
      <rPr>
        <sz val="11"/>
        <color theme="1"/>
        <rFont val="Arial"/>
        <family val="2"/>
        <charset val="238"/>
      </rPr>
      <t xml:space="preserve"> The student should endeavor to examine complex issues related to the subject.                          </t>
    </r>
    <r>
      <rPr>
        <b/>
        <u/>
        <sz val="11"/>
        <color theme="1"/>
        <rFont val="Arial"/>
        <family val="2"/>
        <charset val="238"/>
      </rPr>
      <t xml:space="preserve">Autonomy and Responsibility: </t>
    </r>
    <r>
      <rPr>
        <sz val="11"/>
        <color theme="1"/>
        <rFont val="Arial"/>
        <family val="2"/>
        <charset val="238"/>
      </rPr>
      <t>With the knowledge of the student, he or she conducts independent evaluation and data recording.</t>
    </r>
  </si>
  <si>
    <t>egy házi dolgozat</t>
  </si>
  <si>
    <t>one homemade script</t>
  </si>
  <si>
    <t>Theory of Cross-border Cooperation and Development of Cross-border Regions</t>
  </si>
  <si>
    <t>A tantárgy célja hogy megismertesse a hallgatókat a határmenti térségek fejlesztésének kérdéseivel és problémáival a helyi szinttől egészen a regionális szintig. A hallgató megismerkedhet a határon átívelő vagy több országot is magában foglaló interregionális együttműködések kialakulásával, működésével, hazai és nemzetközi példák alapján.</t>
  </si>
  <si>
    <t>The aim of the course is to acquaint students with the issues and problems of development of border regions from the local level to the regional level. Students can get acquainted with the development and operation of cross-border or multilateral interregional co-operations, based on hungarian and international examples.</t>
  </si>
  <si>
    <t>Tudás: A hallgató széleskörű ismeretekkel rendelkezik a határmentiség tárgykörében.
Képesség: A hallgató képes lesz a különböző határtípusok közötti különbségek felismerésére.
Attitűd: A hallgató munkája során szem előtt tartja a tudományterület legújabb eredményeit.
Felelősség, autonómia: A hallgató javaslatokat tesz határmenti együttműködések kialakítására, fejlesztésére.</t>
  </si>
  <si>
    <t>Knowledge: The student has extensive knowledge of the boundary field.
Ability: The student will be able to recognize differences between different types of boundaries.
Attitude: During the student's work, he keeps in mind the latest achievements in the field of science.
Responsibility, autonomy: The student makes proposals for developing and developing cross-border cooperation.</t>
  </si>
  <si>
    <t>Baranyi Béla (2007): A határmentiség dimenziói Magyarországon (2. javított és bővített kiadás); Kiadó: Dialóg Campus Kiadó, Budapest-Pécs, 318 p., ISBN 978 963 7296 30 7
Süli-Zakar István (2008): A határok és a határon átnyúló (CBC) kapcsolatok, Kiadó: Kossuth Egyetemi Kiadó, Debrecen, pp. 387-397., ISBN 978 963 473 085 9</t>
  </si>
  <si>
    <t xml:space="preserve"> Writing Methodology of Proposal</t>
  </si>
  <si>
    <t>A kurzus ideje alatt a hallgatók megismerkednek a pályázat figyelés és írás legfontosabb eszközeivel és módszereivel. A gyakorlat ideje alatt olyan technikákat sajátítanak el, amelyek birtokában képessé válnak pályázatok elkészítésre.</t>
  </si>
  <si>
    <t>During the course, students will get acquainted with the most important instruments and methods of tender monitoring and writing. During the terms, they acquire techniques that enable them to make proposals.</t>
  </si>
  <si>
    <r>
      <rPr>
        <b/>
        <u/>
        <sz val="11"/>
        <color indexed="8"/>
        <rFont val="Arial"/>
        <family val="2"/>
        <charset val="238"/>
      </rPr>
      <t xml:space="preserve">Tudás: </t>
    </r>
    <r>
      <rPr>
        <sz val="11"/>
        <color indexed="8"/>
        <rFont val="Arial"/>
        <family val="2"/>
        <charset val="238"/>
      </rPr>
      <t xml:space="preserve">Ismeri a pályázat készítés gyakorlati lépéseit.
</t>
    </r>
    <r>
      <rPr>
        <b/>
        <u/>
        <sz val="11"/>
        <color indexed="8"/>
        <rFont val="Arial"/>
        <family val="2"/>
        <charset val="238"/>
      </rPr>
      <t>Képesség:</t>
    </r>
    <r>
      <rPr>
        <sz val="11"/>
        <color indexed="8"/>
        <rFont val="Arial"/>
        <family val="2"/>
        <charset val="238"/>
      </rPr>
      <t xml:space="preserve"> Képes önálló pályázatírás bonyolítására. 
</t>
    </r>
    <r>
      <rPr>
        <b/>
        <u/>
        <sz val="11"/>
        <color indexed="8"/>
        <rFont val="Arial"/>
        <family val="2"/>
        <charset val="238"/>
      </rPr>
      <t>Attitűd:</t>
    </r>
    <r>
      <rPr>
        <sz val="11"/>
        <color indexed="8"/>
        <rFont val="Arial"/>
        <family val="2"/>
        <charset val="238"/>
      </rPr>
      <t xml:space="preserve"> Gyakorlati tudásának köszönhetően akár saját célú pályázatot is készít.
</t>
    </r>
    <r>
      <rPr>
        <b/>
        <u/>
        <sz val="11"/>
        <color indexed="8"/>
        <rFont val="Arial"/>
        <family val="2"/>
        <charset val="238"/>
      </rPr>
      <t>Autonómia és felelősség:</t>
    </r>
    <r>
      <rPr>
        <sz val="11"/>
        <color indexed="8"/>
        <rFont val="Arial"/>
        <family val="2"/>
        <charset val="238"/>
      </rPr>
      <t xml:space="preserve"> Szakmai felkészültsége alapján önállóan lát el pályázatkészítéssel kapcsolatos feladatokat.</t>
    </r>
  </si>
  <si>
    <r>
      <rPr>
        <b/>
        <u/>
        <sz val="11"/>
        <color indexed="8"/>
        <rFont val="Arial"/>
        <family val="2"/>
        <charset val="238"/>
      </rPr>
      <t>Knowledge:</t>
    </r>
    <r>
      <rPr>
        <sz val="11"/>
        <color indexed="8"/>
        <rFont val="Arial"/>
        <family val="2"/>
        <charset val="238"/>
      </rPr>
      <t xml:space="preserve"> Know the practical steps of prospal writing.
</t>
    </r>
    <r>
      <rPr>
        <b/>
        <u/>
        <sz val="11"/>
        <color indexed="8"/>
        <rFont val="Arial"/>
        <family val="2"/>
        <charset val="238"/>
      </rPr>
      <t xml:space="preserve">Skill: </t>
    </r>
    <r>
      <rPr>
        <sz val="11"/>
        <color indexed="8"/>
        <rFont val="Arial"/>
        <family val="2"/>
        <charset val="238"/>
      </rPr>
      <t xml:space="preserve"> The student conduct independent prospal search, and writing.
</t>
    </r>
    <r>
      <rPr>
        <b/>
        <u/>
        <sz val="11"/>
        <color indexed="8"/>
        <rFont val="Arial"/>
        <family val="2"/>
        <charset val="238"/>
      </rPr>
      <t>Attitude:</t>
    </r>
    <r>
      <rPr>
        <sz val="11"/>
        <color indexed="8"/>
        <rFont val="Arial"/>
        <family val="2"/>
        <charset val="238"/>
      </rPr>
      <t xml:space="preserve"> Thanks to their practical knowledge, they can make an independent prospal writing.
</t>
    </r>
    <r>
      <rPr>
        <b/>
        <u/>
        <sz val="11"/>
        <color indexed="8"/>
        <rFont val="Arial"/>
        <family val="2"/>
        <charset val="238"/>
      </rPr>
      <t>Autonomy and responsibility:</t>
    </r>
    <r>
      <rPr>
        <sz val="11"/>
        <color indexed="8"/>
        <rFont val="Arial"/>
        <family val="2"/>
        <charset val="238"/>
      </rPr>
      <t xml:space="preserve"> On the basis of their professional skills, it performs tasks related to the preparation of proposals independently.</t>
    </r>
  </si>
  <si>
    <t>egy zárthelyi dolgozat és egy házi dolgozat</t>
  </si>
  <si>
    <t>One in-class test and one homemade script</t>
  </si>
  <si>
    <t xml:space="preserve">Ajánlott irodalom:
Borbás G. - Heil P. - Kullmann Á. - Miklós G. - Nagy S. Gy. 2011: Európai uniós támogatások, pályázatírás és menedzsment, Budapest, 
URL: http://www.tankonyvtar.hu/hu/tartalom/tamop412A/2010-0003_12_EU_tamogatasok/12_EU_tamogatasok.pdf
Kozári J. 2010: Pályázatírás módszertana, Gyakorlati és formai tanácsok gyüjteménye, Szent István Egyetem Gödöllő, Gazdaság- és Társadalomtudományi Kar Regionális Gazdaságtani és Vidékfejlesztési Intézet, Gödöllő
</t>
  </si>
  <si>
    <t>A tantárgy célja hogy a hallgatók megismerjék az ország jelenlegi területi problémáit és a főbb fejlesztési irányokat a legújabb tapasztalatokkal és eredményekkel. Részletesen ismertetésre kerül a magyar területfejlesztési intézményrendszer szervezete és működése a rendszerváltástól napjainkig.</t>
  </si>
  <si>
    <t>The aim of the course is to enable students to get acquainted with the current regional problems of the country and the main directions of development with the latest experiences and results. The organization and operation of the hungarian spatial development system from the political transition to the present day will be described in detail.</t>
  </si>
  <si>
    <t>Tudás: A hallgató ismeri a területi tervezés tárgykörét. 
Képesség: A hallgató képes rutinszerűen alkalmazi a területi tervezés módszereit.
Attitűd: A hallgató igényli tudása bővítését és fogékony a szakma értékei iránt.
Felelősség, autonómia: A hallgató a szakterületből adódóan elfogadja az együttműködés kereteit.</t>
  </si>
  <si>
    <t>Knowledge: The student knows the subject of regional planning.
Ability: The student can routinely use the methods of regional planning.
Attitude: The student wants to expand his knowledge and be sensitive to the profession's values.
Responsibility, autonomy: The student accepts the framework of the cooperation due to the specialty.</t>
  </si>
  <si>
    <t>Rechnitzer János – Smahó Melinda (2011): Területi politika, Kiadó: Akadémiai Kiadó, Budapest, 451 p., ISBN 978 963 05 9044 0
Miklóssy Endre(2004): Területi tervezés, Kiadó: Agroinform Kiadó és Nyomda kft, Budapest, 390 p., ISBN: 963 502 820 2</t>
  </si>
  <si>
    <t>Basics of Finance and Accounting</t>
  </si>
  <si>
    <t>A pénz kialakulása. A gazdaságpolitika és a pénzügypolitika fogalma, eszközei, funkciói és szereplői. A pénzügyi rendszer felépítése. Bankügyletek. Fizetési módok. A pénz időértéke. A számvitel fogalma, célja. A számviteli beszámoló. Mérleg. Eredménykimutatás.</t>
  </si>
  <si>
    <t>The evolution of money. The concept, tools, functions and actors of economic policy and financial policy. The structure of the financial system. Banking. Payment modes. The time value of money. The concept and aim of accounting. Accounting and financial report. Balance sheet. Trading account.</t>
  </si>
  <si>
    <t>Tudás: A hallgató ismeri az alapvető pénzügyi és számviteli fogalmakat és folyamatokat. Áttekintéssel rendelkezik a pénzügyi rendszer alapvető működéséről. Képesség: Képes alapvető pénzügyi és számviteli feladatok elvégzésére. Attitűd: Nyitott az alapvető pénzügyi és számviteli folyamatok megismerésére és törekszik pénzügyi és számviteli tudásának további fejlesztésére.</t>
  </si>
  <si>
    <t>Knowledge: Students know the basic concepts and procedures related to finance and accounting. They have an overview of the basic operation of the financial system. Ability: They are able to perform basic financial and accounting tasks. Attitude: They are open to get to know basic financial and accounting procedures and the strive to expand their knowledge about finance and accounting.</t>
  </si>
  <si>
    <t>2 zárthelyi dolgozat</t>
  </si>
  <si>
    <t>2 mid-term tests</t>
  </si>
  <si>
    <t>Zeller-Koltai: Pénzügyi alapismeretek - kézikönyv és munkafüzet (2014), PTE-FEEK, ISBN: 9789636425845. Vígvári: Pénzügy(rendszer)tan (2015) Akadémiai Kiadó, ISBN: 9789630585958. Cleeton-Bodie-Merton: A pénzügyek közgazadásgtana (2011) Osiris Kiadó, ISBN: 9789632761824. Kvancz: Számvitel I. (2015) Nyíregyházi Főiskola, ISBN: 9786155097355. Kvancz: Számviteli feladatok (2015) Nyíregyházi Fősikola, ISBN: 9786155097515.</t>
  </si>
  <si>
    <t xml:space="preserve">Project Management </t>
  </si>
  <si>
    <t>A hallgatók megismerik a gazdasági szervezetekben müködő projekteket, projektszervezeteket, azok szervezését, a projektciklusokat.Megismerik a projektek tipusait /gazdasági,pályázati,fejlesztési stb/. A gyakorlatban is elsajátitják a projekt generálás lépéseit.Képessé válnak az Európai Uniós pályázati projektek alkalmazására.</t>
  </si>
  <si>
    <t>Students know projects which work in economic organisations, project organisations, the process of their organisation, the projectcycles. They are familiar with the types of projects /economic, tender, development, etc./. In practice they also learn the steps of creating a project. They become capable of implementing the projects of the European Union.</t>
  </si>
  <si>
    <t xml:space="preserve">Tudás: 
A hallgatók megismerik a projektek fogalmát,tipusait. Jártasságot szereznek a projektek generálásában.
Képesség: 
Képessé válnak a gazdasági projektek kezelésére, pályázatok bonyolitására. Kialakul a pályázatok, projektek kezelésére való személyes kompetencia.
</t>
  </si>
  <si>
    <t>Knowledge: 
Students know the definition and the types of  projects. They gain expertise in their creation. 
Ability: 
They are able to manage economic projects and implement tenders. The personal competence to manage tenders and projects is acquired.</t>
  </si>
  <si>
    <t>2zárthelyi dolgozat,önálló projektterv készitése</t>
  </si>
  <si>
    <t>2 in-class tests,  drawing up a project plan individually</t>
  </si>
  <si>
    <t>1. Görög Mihály: Bevezetés a projektmenedzsmentbe, AULA, 1999, ISBN 963 9215 
2. Eric Verzuh: Projekt menedzsment, HVG 2006, ISBN 963 7525 77 7
3. Roland Garies: Projekt? Örömmel! HVG 2007, ISBN 978 963 9686 15 1
4. Dennis Lock: Projektmenedzsment Panem 1998, ISBN 963 545 162 8</t>
  </si>
  <si>
    <t>Urbanization and Settlement Development</t>
  </si>
  <si>
    <t xml:space="preserve">A tantárgy célja az alapvető urbanizációs folyamatok, azok társadalmi-gazdasági hatásmechanizmusainak, illetve idő- és térbeli vetületeinek bemutatása. A tantárgy keretein belül a következő témakörök kerülnek megtárgyalásra: A város értelmezése. Városodás, városiasodás. Városhálózat. Városi társadalom, gazdaság, térszerkezet. Várostípusok. A modern városnövekedés szakaszai. A fejlődő országok urbanizációja. A felemelkedő országok urbanizációja. A fejlett országok urbanizációja. A jövő városai. </t>
  </si>
  <si>
    <t xml:space="preserve">The course aims to introduce the basic processes of urbanization, their socio-economic interrelationships and their temporal and spatial dimensions. The course will cover the following topics: Interpretation of the city. Urbanization (quantitative and qualitative aspects). Network of cities. Urban society, economy, and structure. Types of cities. The stages of modern urbanization. Urbanization in least developed countries. Urbanization in emerging economies. Urbanization in developed countries. Cities of the future. </t>
  </si>
  <si>
    <t>Tudás: A hallgató ismeri az alapvető urbanizációs folyamatokat, azok társadalmi-gazdasági hatásmechanizmusait, illetve idő- és térbeli vetületeit. 
Képesség: Képes településfejlesztési koncepciók kidolgozását megalapozó helyzetfeltáró vizsgálatokra. 
Attitűd: Elkötelezett a települések gazdasági, társadalmi, infrastrukturális alrendszereinek fejlesztése iránt. 
Autonómia és felelősség: Szakmai felkészültsége alapján a hallgató önállóan végez települési szintű társadalmi-gazdasági elemzéseket.</t>
  </si>
  <si>
    <t>Knowledge: The student is familiar with the basic processes of urbanization, their socio-economic interrelationships and their temporal and spatial dimensions. 
Ability: The student is able to carry out situation analyses supporting the making of local development plans. 
Attitude: The student is committed to developing the economic, social and infrastructural sub-systems of settlements.
Autonomy and responsibility: Based on their professional knowledge the student autonomously carries out socio-economic analyses at settlement level.</t>
  </si>
  <si>
    <t xml:space="preserve">Enyedi Gy. (2012): Városi világ. Akadémiai Kiadó, Budapest. ISBN: 9789630592321
Meggyesi T. (2006): Településfejlesztés. Egyetemi jegyzet. BMGE, Budapest. 
Rechnitzer J. (2007): Település és fejlesztés. A közszolgáltatások hatékonyságának növelése a településfejlesztésben. KSZK ROP 3.1.1. Programigazgatóság, Budapest. 
</t>
  </si>
  <si>
    <t>Business Planning</t>
  </si>
  <si>
    <t>A kurzus ideje alatta a hallgatók elsajátítják a projekt előkészítéshez nélkülözhetetlen tervezési lépéseket, végül az operatív tervezés képességét. A gyakorlatok alkalmával megtanulják az értékesítési és termelési terv, az erőforrás és kapacitás tervezés rutinját.</t>
  </si>
  <si>
    <t>During the course, the students acquire the necessary planning steps of the project preparation, and finally the operational planning capability. During the terms, they learn the sales and production planning, resource and capacity planning routines.</t>
  </si>
  <si>
    <r>
      <rPr>
        <b/>
        <u/>
        <sz val="11"/>
        <color indexed="8"/>
        <rFont val="Arial"/>
        <family val="2"/>
        <charset val="238"/>
      </rPr>
      <t>Tudás:</t>
    </r>
    <r>
      <rPr>
        <sz val="11"/>
        <color indexed="8"/>
        <rFont val="Arial"/>
        <family val="2"/>
        <charset val="238"/>
      </rPr>
      <t xml:space="preserve"> Ismeri a projekt előkészítés gyakorlati lépéseit.
</t>
    </r>
    <r>
      <rPr>
        <b/>
        <u/>
        <sz val="11"/>
        <color indexed="8"/>
        <rFont val="Arial"/>
        <family val="2"/>
        <charset val="238"/>
      </rPr>
      <t xml:space="preserve">Képesség: </t>
    </r>
    <r>
      <rPr>
        <sz val="11"/>
        <color indexed="8"/>
        <rFont val="Arial"/>
        <family val="2"/>
        <charset val="238"/>
      </rPr>
      <t xml:space="preserve">Képes üzleti tervezés bonyolítására. 
</t>
    </r>
    <r>
      <rPr>
        <b/>
        <u/>
        <sz val="11"/>
        <color indexed="8"/>
        <rFont val="Arial"/>
        <family val="2"/>
        <charset val="238"/>
      </rPr>
      <t xml:space="preserve">Attitűd: </t>
    </r>
    <r>
      <rPr>
        <sz val="11"/>
        <color indexed="8"/>
        <rFont val="Arial"/>
        <family val="2"/>
        <charset val="238"/>
      </rPr>
      <t xml:space="preserve">Gyakorlati tudásának köszönhetően akár saját célú üzleti terveket is készít.
</t>
    </r>
    <r>
      <rPr>
        <b/>
        <u/>
        <sz val="11"/>
        <color indexed="8"/>
        <rFont val="Arial"/>
        <family val="2"/>
        <charset val="238"/>
      </rPr>
      <t xml:space="preserve">Autonómia és felelősség: </t>
    </r>
    <r>
      <rPr>
        <sz val="11"/>
        <color indexed="8"/>
        <rFont val="Arial"/>
        <family val="2"/>
        <charset val="238"/>
      </rPr>
      <t>Szakmai felkészültsége alapján önállóan lát el projekt előkészítéssel kapcsolatos feladatokat.</t>
    </r>
  </si>
  <si>
    <r>
      <rPr>
        <b/>
        <u/>
        <sz val="11"/>
        <color indexed="8"/>
        <rFont val="Arial"/>
        <family val="2"/>
        <charset val="238"/>
      </rPr>
      <t>Knowledge:</t>
    </r>
    <r>
      <rPr>
        <sz val="11"/>
        <color indexed="8"/>
        <rFont val="Arial"/>
        <family val="2"/>
        <charset val="238"/>
      </rPr>
      <t xml:space="preserve"> Know the practical steps of project preparing.
</t>
    </r>
    <r>
      <rPr>
        <b/>
        <u/>
        <sz val="11"/>
        <color indexed="8"/>
        <rFont val="Arial"/>
        <family val="2"/>
        <charset val="238"/>
      </rPr>
      <t>Skill:</t>
    </r>
    <r>
      <rPr>
        <sz val="11"/>
        <color indexed="8"/>
        <rFont val="Arial"/>
        <family val="2"/>
        <charset val="238"/>
      </rPr>
      <t xml:space="preserve"> Can business planning.
</t>
    </r>
    <r>
      <rPr>
        <b/>
        <u/>
        <sz val="11"/>
        <color indexed="8"/>
        <rFont val="Arial"/>
        <family val="2"/>
        <charset val="238"/>
      </rPr>
      <t>Attitude:</t>
    </r>
    <r>
      <rPr>
        <sz val="11"/>
        <color indexed="8"/>
        <rFont val="Arial"/>
        <family val="2"/>
        <charset val="238"/>
      </rPr>
      <t xml:space="preserve"> Thanks to the practical skills, students can even make their own business plans.
</t>
    </r>
    <r>
      <rPr>
        <b/>
        <u/>
        <sz val="11"/>
        <color indexed="8"/>
        <rFont val="Arial"/>
        <family val="2"/>
        <charset val="238"/>
      </rPr>
      <t>Autonomy and responsibility:</t>
    </r>
    <r>
      <rPr>
        <sz val="11"/>
        <color indexed="8"/>
        <rFont val="Arial"/>
        <family val="2"/>
        <charset val="238"/>
      </rPr>
      <t xml:space="preserve"> On the basis of professional skills, they carries out project-related tasks independently.</t>
    </r>
  </si>
  <si>
    <t>Kötelező irodalom:
Kresalek P. 2000: Példatár és feladatgyűjtemény az üzleti tervezéshez. Budapesti Gazdasági Főiskola Pénzügyi és Számviteli Főiskolai Kar, Budapest, ISBN: 978-963-394-547-6
Szőrös K. Kresalek P. 2013: Üzleti tervezés. Budapesti Gazdasági Főiskola, Budapest.</t>
  </si>
  <si>
    <t>Development of Local Economy</t>
  </si>
  <si>
    <t>A tantárgy célja a helyi gazdaságfejlesztés, a külső és belső erőforrásokra épülő eltérő területi gazdasági stratégiák megismertetése a hallgatókkal. Továbbá a térségi fenntarthatóság, a helyi gazdaságfejlesztési irányzatok és „ágazatok”, az autonóm gazdasági rendszerek kérdése, ami sok esetben esettanulmányokon keresztül kerül bemutatásra.</t>
  </si>
  <si>
    <t>The aim of the course is to develop local economic development and to familiarize the students with different territorial economic strategies based on external and internal resources. In addition, regional sustainability, local economic development trends and "sectors", autonomous economic systems issue, which is often presented through case studies.</t>
  </si>
  <si>
    <r>
      <rPr>
        <b/>
        <u/>
        <sz val="11"/>
        <color theme="1"/>
        <rFont val="Arial"/>
        <family val="2"/>
        <charset val="238"/>
      </rPr>
      <t>Tudás:</t>
    </r>
    <r>
      <rPr>
        <sz val="11"/>
        <color theme="1"/>
        <rFont val="Arial"/>
        <family val="2"/>
        <charset val="238"/>
      </rPr>
      <t xml:space="preserve"> A hallgató megismeri és tudja értelmezni a helyi gazdaságfejlesztés különböző területi különbségeit.                 </t>
    </r>
    <r>
      <rPr>
        <b/>
        <u/>
        <sz val="11"/>
        <color theme="1"/>
        <rFont val="Arial"/>
        <family val="2"/>
        <charset val="238"/>
      </rPr>
      <t>Képesség:</t>
    </r>
    <r>
      <rPr>
        <sz val="11"/>
        <color theme="1"/>
        <rFont val="Arial"/>
        <family val="2"/>
        <charset val="238"/>
      </rPr>
      <t xml:space="preserve">  A hallgató képes felismerni a társadalmi-gazdasági folyamatokat, ok-okzati összefüggéseket és kapcsolatrendszereket.                         </t>
    </r>
    <r>
      <rPr>
        <b/>
        <u/>
        <sz val="11"/>
        <color theme="1"/>
        <rFont val="Arial"/>
        <family val="2"/>
        <charset val="238"/>
      </rPr>
      <t>Attitűd:</t>
    </r>
    <r>
      <rPr>
        <sz val="11"/>
        <color theme="1"/>
        <rFont val="Arial"/>
        <family val="2"/>
        <charset val="238"/>
      </rPr>
      <t xml:space="preserve"> A hallgató törekedjen arra, hogy komplexen vizsgálja a kérdéskörhöz kapcsolódó folyamatokat.   </t>
    </r>
    <r>
      <rPr>
        <b/>
        <u/>
        <sz val="11"/>
        <color theme="1"/>
        <rFont val="Arial"/>
        <family val="2"/>
        <charset val="238"/>
      </rPr>
      <t>Autonómia és felelősség:</t>
    </r>
    <r>
      <rPr>
        <sz val="11"/>
        <color theme="1"/>
        <rFont val="Arial"/>
        <family val="2"/>
        <charset val="238"/>
      </rPr>
      <t xml:space="preserve"> A hallgató szaktudása birtokában önálló kiértékelést tud folytatni.</t>
    </r>
  </si>
  <si>
    <r>
      <rPr>
        <b/>
        <u/>
        <sz val="11"/>
        <color theme="1"/>
        <rFont val="Arial"/>
        <family val="2"/>
        <charset val="238"/>
      </rPr>
      <t>Knowledge:</t>
    </r>
    <r>
      <rPr>
        <sz val="11"/>
        <color theme="1"/>
        <rFont val="Arial"/>
        <family val="2"/>
        <charset val="238"/>
      </rPr>
      <t xml:space="preserve"> The student understands and understands the different territorial differences of local economic development. </t>
    </r>
    <r>
      <rPr>
        <b/>
        <u/>
        <sz val="11"/>
        <color theme="1"/>
        <rFont val="Arial"/>
        <family val="2"/>
        <charset val="238"/>
      </rPr>
      <t>Ability:</t>
    </r>
    <r>
      <rPr>
        <sz val="11"/>
        <color theme="1"/>
        <rFont val="Arial"/>
        <family val="2"/>
        <charset val="238"/>
      </rPr>
      <t xml:space="preserve"> Students are able to recognize socio-economic processes, okay relationships and relationships. </t>
    </r>
    <r>
      <rPr>
        <b/>
        <u/>
        <sz val="11"/>
        <color theme="1"/>
        <rFont val="Arial"/>
        <family val="2"/>
        <charset val="238"/>
      </rPr>
      <t>Attitude:</t>
    </r>
    <r>
      <rPr>
        <sz val="11"/>
        <color theme="1"/>
        <rFont val="Arial"/>
        <family val="2"/>
        <charset val="238"/>
      </rPr>
      <t xml:space="preserve"> The student should endeavor to examine complex issues related to the subject. </t>
    </r>
    <r>
      <rPr>
        <b/>
        <u/>
        <sz val="11"/>
        <color theme="1"/>
        <rFont val="Arial"/>
        <family val="2"/>
        <charset val="238"/>
      </rPr>
      <t>Autonomy and Responsibility:</t>
    </r>
    <r>
      <rPr>
        <sz val="11"/>
        <color theme="1"/>
        <rFont val="Arial"/>
        <family val="2"/>
        <charset val="238"/>
      </rPr>
      <t xml:space="preserve"> With the knowledge of a student, he or she can carry out an independent evaluation.</t>
    </r>
  </si>
  <si>
    <t>one in-class</t>
  </si>
  <si>
    <t xml:space="preserve">1. Helyi gazdaságfejlesztés: Ötletadó megoldások, jó gyakorlatok . 192 p. Budapest: VÁTI Kht. TFI, 2010. pp. 7-11. (Területfejlesztési Füzetek; 2.)
 ISBN:978-963-7380-21-1
2.  Handlerné Makkos Dalma – Ónodi Zsolt – Schwertner János (2012): „Kincs, ami nincs – Esettanulmány, mint módszer a helyi gazdaság-fejlesztési kezdeményezések értékelésében és tervezésében. Falu Város Régió. 1-2. sz., 25-31. o. 
ISSN: 1218-2613
3. Péti Márton, Czene Zsolt, Csizmár Orsolya, Gálóczi Balázs, Petrás Ferenc, Szabó Balázs (2012): Helyi gazdaságfejlesztési perspektívák a fejlesztéspolitikában. in: FALU VÁROS RÉGIÓ 19:(1-2) pp. 87-91. (2012) 
ISSN: 1218-2613
</t>
  </si>
  <si>
    <t>Regional Planning</t>
  </si>
  <si>
    <t xml:space="preserve">A tantárgy alapozó ismereteket nyújt a Föld keletkezéséról, a mag, a köpeny és a litoszféra fizikai és kémiai tulajdonságairól. A Föld  belső szféráiban lejátszódó fizikai folymatok megismerése és azok  litoszférára gyakorolt hatásai. A lemeztektonika, magmatizmus, vulkanizmus, metamorfózis folyamatai. Vulkáni, metamorf és üledékes kőzetek kialakulása, rendszerezése, diagenetikus folyamatok megismerése. A szerkezeti földtani folyamatok bemutatása. A hasznosítható ásványi anyagok csoportosítása, alkalmazási területeinek bemutatása. Az élet kialakulása, evolúciós elméletek. 
</t>
  </si>
  <si>
    <t>The course provides basic knowledge of the Earth's formation, physical and chemical properties of the core, the mantle and the lithosphere. Students know the physical phenomena in the inner spheres of the Earth and their effects on the lithosphere. Further topics: plate tectonics, magmatism, volcanism and metamorphosis; formation, systematization and diagnosis of volcanic, metamorphic and sedimentary rocks; presentation of structural geological processes; categorization of useful minerals and presentation of their application areas; formation of life; evolutionary theories.</t>
  </si>
  <si>
    <r>
      <rPr>
        <u/>
        <sz val="11"/>
        <color theme="1"/>
        <rFont val="Arial"/>
        <family val="2"/>
        <charset val="238"/>
      </rPr>
      <t>Tudás:</t>
    </r>
    <r>
      <rPr>
        <sz val="11"/>
        <color theme="1"/>
        <rFont val="Arial"/>
        <family val="2"/>
        <charset val="238"/>
      </rPr>
      <t xml:space="preserve"> A hallgató ismeri a geológia alapvető fizikai törvényszerűségeit és azok hatását a Föld föltörténeti és jelenkori fejlődésére. Boglygónkat el tudja helyezni az univerzumban és a Naprendszerben. Tisztában van a magma fizikai és kémiai tulajdonságaival, ismerei a vulkanizmus, a hegységképződés a diagenezis folyamatait, hatásait.
</t>
    </r>
    <r>
      <rPr>
        <u/>
        <sz val="11"/>
        <color theme="1"/>
        <rFont val="Arial"/>
        <family val="2"/>
        <charset val="238"/>
      </rPr>
      <t>Képesség:</t>
    </r>
    <r>
      <rPr>
        <sz val="11"/>
        <color theme="1"/>
        <rFont val="Arial"/>
        <family val="2"/>
        <charset val="238"/>
      </rPr>
      <t xml:space="preserve"> Képes az egyes geológia képződmények azonosítására, felismeri litoszférában zajló folyamatok domborzatra gyakorolt hatásait.
</t>
    </r>
    <r>
      <rPr>
        <u/>
        <sz val="11"/>
        <color theme="1"/>
        <rFont val="Arial"/>
        <family val="2"/>
        <charset val="238"/>
      </rPr>
      <t>Attitűd:</t>
    </r>
    <r>
      <rPr>
        <sz val="11"/>
        <color theme="1"/>
        <rFont val="Arial"/>
        <family val="2"/>
        <charset val="238"/>
      </rPr>
      <t xml:space="preserve"> Törekedjen földtannal kapcsolatosi elméletek és elvek széles körű elsajátítására, a geológiával kapcsolatos problémák multidiszciplináris megismerésére, a szintetizáló látásmódra, a földtannal kapcsolatos tudásának továbbfejlesztése.
</t>
    </r>
    <r>
      <rPr>
        <u/>
        <sz val="11"/>
        <color theme="1"/>
        <rFont val="Arial"/>
        <family val="2"/>
        <charset val="238"/>
      </rPr>
      <t>Autonómia és felelősség:</t>
    </r>
    <r>
      <rPr>
        <sz val="11"/>
        <color theme="1"/>
        <rFont val="Arial"/>
        <family val="2"/>
        <charset val="238"/>
      </rPr>
      <t xml:space="preserve"> Szakmai felkészültsége alapján a hallgató önállóan végzi a geológiai témájú szakirodalmak feldolgozását, felelősséggel vizsgálja geológiával kapcsolatos természeti katasztrófák hatásait és a legjobb tudása alapján közvetíti azt, nyitott a szakmában dolgozó kollégák irányába. </t>
    </r>
  </si>
  <si>
    <r>
      <t xml:space="preserve">Knowledge: Students know the basic physical principles of geology and their impact on the Earth's historical and present development. Students can localize the Earth in the universe and in the solar system. They are aware of the physical and chemical properties of the magma and know vulcanism, formation of mountains, processes and effects of the diagenesis.
Ability: Students are capable of identifying certain geological formations and recognize the effects of the processes in the lithosphere on the surface.
Attitude: Students strive for an extensive acquisition of geology-related theories and principles, the multidisciplinary understanding of geology-related issues, a synthesizing approach and the development of their knowledge of geology.
Autonomy and responsibility: On the basis of their professional skills, students independently study geology-related literature, examine the effects of natural disasters related to geology and share that knowledge, to the best of their ability, with colleagues working in the same profession.
</t>
    </r>
    <r>
      <rPr>
        <u/>
        <sz val="11"/>
        <color theme="1"/>
        <rFont val="Arial"/>
        <family val="2"/>
        <charset val="238"/>
      </rPr>
      <t xml:space="preserve">
</t>
    </r>
  </si>
  <si>
    <t>Báldi Tamás: A történeti földtan alapjai. Nemzeti Tankönyvkiadó, 2003, ISBN: 9789631882698, 
Szederkényi Tibor: Ásvány- és kőzettan, JATE press, Szeged, 2013, ISBN:  9789633151136, 
Hartai Éva: A változó Föld, Well-Press Kiadó Kft., 2009, ISBN: 9789639490529;
Molnár Béla: A Föld és az élet fejlődése. Tankönykiadó, 1984. ISBN: 9631860027</t>
  </si>
  <si>
    <t>Name of the programme: Geography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</si>
</sst>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charset val="238"/>
      <scheme val="minor"/>
    </font>
    <font>
      <sz val="11"/>
      <color theme="1"/>
      <name val="Garamond"/>
      <family val="1"/>
      <charset val="238"/>
    </font>
    <font>
      <b/>
      <sz val="14"/>
      <color theme="1"/>
      <name val="Calibri"/>
      <family val="2"/>
      <charset val="238"/>
      <scheme val="minor"/>
    </font>
    <font>
      <b/>
      <sz val="11"/>
      <color indexed="9"/>
      <name val="Arial"/>
      <family val="2"/>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sz val="11"/>
      <color rgb="FF000000"/>
      <name val="Arial"/>
      <family val="2"/>
      <charset val="238"/>
    </font>
    <font>
      <sz val="11"/>
      <color indexed="8"/>
      <name val="Arial"/>
      <family val="2"/>
      <charset val="238"/>
    </font>
    <font>
      <u/>
      <sz val="11"/>
      <color theme="1"/>
      <name val="Arial"/>
      <family val="2"/>
      <charset val="238"/>
    </font>
    <font>
      <sz val="11"/>
      <color rgb="FF212121"/>
      <name val="Arial"/>
      <family val="2"/>
      <charset val="238"/>
    </font>
    <font>
      <u/>
      <sz val="11"/>
      <color theme="10"/>
      <name val="Calibri"/>
      <family val="2"/>
      <charset val="238"/>
      <scheme val="minor"/>
    </font>
    <font>
      <b/>
      <u/>
      <sz val="11"/>
      <color indexed="8"/>
      <name val="Arial"/>
      <family val="2"/>
      <charset val="238"/>
    </font>
    <font>
      <b/>
      <sz val="11"/>
      <color indexed="8"/>
      <name val="Arial"/>
      <family val="2"/>
      <charset val="238"/>
    </font>
    <font>
      <b/>
      <u/>
      <sz val="11"/>
      <name val="Arial"/>
      <family val="2"/>
      <charset val="238"/>
    </font>
    <font>
      <sz val="10"/>
      <color theme="1"/>
      <name val="Calibri"/>
      <family val="2"/>
      <charset val="238"/>
      <scheme val="minor"/>
    </font>
    <font>
      <sz val="11"/>
      <color rgb="FF0F1111"/>
      <name val="Arial"/>
      <family val="2"/>
      <charset val="238"/>
    </font>
    <font>
      <sz val="11"/>
      <name val="Calibri"/>
      <family val="2"/>
      <charset val="238"/>
      <scheme val="minor"/>
    </font>
    <font>
      <u/>
      <sz val="11"/>
      <name val="Arial"/>
      <family val="2"/>
      <charset val="238"/>
    </font>
  </fonts>
  <fills count="7">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5" tint="0.59996337778862885"/>
        <bgColor indexed="64"/>
      </patternFill>
    </fill>
    <fill>
      <patternFill patternType="solid">
        <fgColor theme="5" tint="0.59996337778862885"/>
        <bgColor rgb="FF000000"/>
      </patternFill>
    </fill>
    <fill>
      <patternFill patternType="solid">
        <fgColor theme="0"/>
        <bgColor indexed="64"/>
      </patternFill>
    </fill>
  </fills>
  <borders count="13">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22"/>
      </left>
      <right/>
      <top style="thin">
        <color indexed="22"/>
      </top>
      <bottom style="thin">
        <color indexed="22"/>
      </bottom>
      <diagonal/>
    </border>
    <border>
      <left style="thin">
        <color auto="1"/>
      </left>
      <right style="thin">
        <color auto="1"/>
      </right>
      <top style="thin">
        <color auto="1"/>
      </top>
      <bottom style="thin">
        <color auto="1"/>
      </bottom>
      <diagonal/>
    </border>
    <border>
      <left style="thin">
        <color indexed="22"/>
      </left>
      <right/>
      <top style="thin">
        <color indexed="22"/>
      </top>
      <bottom style="thin">
        <color indexed="22"/>
      </bottom>
      <diagonal/>
    </border>
    <border>
      <left style="thin">
        <color indexed="64"/>
      </left>
      <right style="thin">
        <color indexed="64"/>
      </right>
      <top style="thin">
        <color indexed="64"/>
      </top>
      <bottom/>
      <diagonal/>
    </border>
  </borders>
  <cellStyleXfs count="2">
    <xf numFmtId="0" fontId="0" fillId="0" borderId="0"/>
    <xf numFmtId="0" fontId="16" fillId="0" borderId="0" applyNumberFormat="0" applyFill="0" applyBorder="0" applyAlignment="0" applyProtection="0"/>
  </cellStyleXfs>
  <cellXfs count="146">
    <xf numFmtId="0" fontId="0" fillId="0" borderId="0" xfId="0"/>
    <xf numFmtId="0" fontId="2" fillId="0" borderId="0" xfId="0" applyFont="1" applyAlignment="1">
      <alignment vertical="center" wrapText="1"/>
    </xf>
    <xf numFmtId="0" fontId="1" fillId="0" borderId="0" xfId="0" applyFont="1" applyAlignment="1">
      <alignment vertical="center" wrapText="1"/>
    </xf>
    <xf numFmtId="0" fontId="0" fillId="0" borderId="0" xfId="0"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horizontal="left" vertical="center"/>
    </xf>
    <xf numFmtId="0" fontId="4" fillId="0" borderId="0" xfId="0" applyFont="1"/>
    <xf numFmtId="0" fontId="7" fillId="0" borderId="0" xfId="0" applyFont="1"/>
    <xf numFmtId="0" fontId="4" fillId="0" borderId="2" xfId="0" applyFont="1" applyBorder="1" applyAlignment="1">
      <alignment horizontal="left" vertical="top"/>
    </xf>
    <xf numFmtId="0" fontId="4" fillId="0" borderId="2" xfId="0" applyFont="1" applyBorder="1" applyAlignment="1">
      <alignment horizontal="left" vertical="top" wrapText="1"/>
    </xf>
    <xf numFmtId="0" fontId="5" fillId="0" borderId="2" xfId="0" applyFont="1" applyBorder="1" applyAlignment="1">
      <alignment horizontal="left" vertical="top" wrapText="1"/>
    </xf>
    <xf numFmtId="0" fontId="5" fillId="0" borderId="2" xfId="0" applyFont="1" applyBorder="1" applyAlignment="1">
      <alignment horizontal="left" vertical="top"/>
    </xf>
    <xf numFmtId="0" fontId="4" fillId="0" borderId="6" xfId="0" applyFont="1" applyBorder="1" applyAlignment="1">
      <alignment horizontal="left" vertical="top"/>
    </xf>
    <xf numFmtId="0" fontId="4" fillId="0" borderId="0" xfId="0" applyFont="1" applyBorder="1" applyAlignment="1">
      <alignment horizontal="left" vertical="top"/>
    </xf>
    <xf numFmtId="0" fontId="8" fillId="0" borderId="0" xfId="0" applyFont="1"/>
    <xf numFmtId="0" fontId="4" fillId="0" borderId="2" xfId="0" applyFont="1" applyBorder="1" applyAlignment="1">
      <alignment vertical="center" wrapText="1"/>
    </xf>
    <xf numFmtId="0" fontId="6" fillId="0" borderId="2" xfId="0" applyFont="1" applyBorder="1" applyAlignment="1">
      <alignment horizontal="center" vertical="center" wrapText="1"/>
    </xf>
    <xf numFmtId="0" fontId="4" fillId="3" borderId="2" xfId="0" applyFont="1" applyFill="1" applyBorder="1" applyAlignment="1">
      <alignment vertical="center" wrapText="1"/>
    </xf>
    <xf numFmtId="0" fontId="4" fillId="0" borderId="5" xfId="0" applyFont="1" applyBorder="1" applyAlignment="1">
      <alignment vertical="center" wrapText="1"/>
    </xf>
    <xf numFmtId="0" fontId="4" fillId="3" borderId="5" xfId="0" applyFont="1" applyFill="1" applyBorder="1" applyAlignment="1">
      <alignment vertical="center" wrapText="1"/>
    </xf>
    <xf numFmtId="0" fontId="4" fillId="0" borderId="0" xfId="0" applyFont="1" applyBorder="1" applyAlignment="1">
      <alignment vertical="center" wrapText="1"/>
    </xf>
    <xf numFmtId="0" fontId="4" fillId="0" borderId="0" xfId="0" applyFont="1" applyFill="1" applyBorder="1" applyAlignment="1">
      <alignment vertical="center" wrapText="1"/>
    </xf>
    <xf numFmtId="0" fontId="7" fillId="0" borderId="2" xfId="0" applyFont="1" applyBorder="1" applyAlignment="1">
      <alignment horizontal="left" vertical="center"/>
    </xf>
    <xf numFmtId="0" fontId="10" fillId="3" borderId="2" xfId="0" applyFont="1" applyFill="1" applyBorder="1" applyAlignment="1">
      <alignment horizontal="left" vertical="top" wrapText="1"/>
    </xf>
    <xf numFmtId="0" fontId="9" fillId="3" borderId="2" xfId="0" applyFont="1" applyFill="1" applyBorder="1" applyAlignment="1">
      <alignment horizontal="left" vertical="top"/>
    </xf>
    <xf numFmtId="0" fontId="10" fillId="3" borderId="2" xfId="0" applyFont="1" applyFill="1" applyBorder="1" applyAlignment="1">
      <alignment horizontal="left" vertical="center" wrapText="1"/>
    </xf>
    <xf numFmtId="0" fontId="9" fillId="3" borderId="2" xfId="0" applyFont="1" applyFill="1" applyBorder="1" applyAlignment="1">
      <alignment horizontal="left" vertical="center"/>
    </xf>
    <xf numFmtId="0" fontId="9" fillId="3" borderId="2" xfId="0" applyFont="1" applyFill="1" applyBorder="1" applyAlignment="1">
      <alignment horizontal="left" vertical="center" wrapText="1"/>
    </xf>
    <xf numFmtId="0" fontId="11" fillId="3" borderId="2" xfId="0" applyFont="1" applyFill="1" applyBorder="1" applyAlignment="1">
      <alignment horizontal="left" vertical="center"/>
    </xf>
    <xf numFmtId="0" fontId="11" fillId="0" borderId="2" xfId="0" applyFont="1" applyBorder="1" applyAlignment="1">
      <alignment horizontal="left" vertical="top"/>
    </xf>
    <xf numFmtId="0" fontId="10" fillId="0" borderId="2" xfId="0" applyFont="1" applyBorder="1" applyAlignment="1">
      <alignment horizontal="left" vertical="top" wrapText="1"/>
    </xf>
    <xf numFmtId="0" fontId="9" fillId="0" borderId="2" xfId="0" applyFont="1" applyBorder="1" applyAlignment="1">
      <alignment horizontal="left" vertical="top"/>
    </xf>
    <xf numFmtId="0" fontId="4" fillId="0" borderId="0" xfId="0" applyFont="1" applyBorder="1" applyAlignment="1">
      <alignment horizontal="left" vertical="top" wrapText="1"/>
    </xf>
    <xf numFmtId="0" fontId="4" fillId="0" borderId="2" xfId="0" applyFont="1" applyFill="1" applyBorder="1" applyAlignment="1">
      <alignment vertical="center" wrapText="1"/>
    </xf>
    <xf numFmtId="0" fontId="3" fillId="2" borderId="1" xfId="0" applyFont="1" applyFill="1" applyBorder="1" applyAlignment="1">
      <alignment horizontal="center" wrapText="1"/>
    </xf>
    <xf numFmtId="0" fontId="13" fillId="0" borderId="0" xfId="0" applyFont="1" applyFill="1" applyAlignment="1">
      <alignment vertical="center"/>
    </xf>
    <xf numFmtId="0" fontId="4" fillId="0" borderId="8" xfId="0" applyFont="1" applyBorder="1" applyAlignment="1">
      <alignment vertical="center" wrapText="1"/>
    </xf>
    <xf numFmtId="0" fontId="13" fillId="0" borderId="9" xfId="0" applyFont="1" applyFill="1" applyBorder="1" applyAlignment="1">
      <alignment vertical="center" wrapText="1"/>
    </xf>
    <xf numFmtId="0" fontId="4" fillId="0" borderId="7" xfId="0" applyFont="1" applyBorder="1" applyAlignment="1">
      <alignment vertical="center" wrapText="1"/>
    </xf>
    <xf numFmtId="0" fontId="4" fillId="4" borderId="7" xfId="0" applyFont="1" applyFill="1" applyBorder="1" applyAlignment="1">
      <alignment vertical="center"/>
    </xf>
    <xf numFmtId="0" fontId="13" fillId="0" borderId="7" xfId="0" applyFont="1" applyFill="1" applyBorder="1" applyAlignment="1">
      <alignment vertical="center" wrapText="1"/>
    </xf>
    <xf numFmtId="0" fontId="4" fillId="0" borderId="7" xfId="0" applyFont="1" applyFill="1" applyBorder="1" applyAlignment="1">
      <alignment vertical="center" wrapText="1"/>
    </xf>
    <xf numFmtId="0" fontId="4" fillId="4" borderId="7" xfId="0" applyFont="1" applyFill="1" applyBorder="1" applyAlignment="1">
      <alignment vertical="center" wrapText="1"/>
    </xf>
    <xf numFmtId="0" fontId="4" fillId="3" borderId="7" xfId="0" applyFont="1" applyFill="1" applyBorder="1" applyAlignment="1">
      <alignment vertical="center" wrapText="1"/>
    </xf>
    <xf numFmtId="0" fontId="9" fillId="0" borderId="0" xfId="0" applyFont="1" applyAlignment="1">
      <alignment vertical="top" wrapText="1"/>
    </xf>
    <xf numFmtId="0" fontId="4" fillId="3" borderId="6" xfId="0" applyFont="1" applyFill="1" applyBorder="1" applyAlignment="1">
      <alignment vertical="top" wrapText="1"/>
    </xf>
    <xf numFmtId="0" fontId="4" fillId="0" borderId="6" xfId="0" applyFont="1" applyBorder="1" applyAlignment="1">
      <alignment vertical="top" wrapText="1"/>
    </xf>
    <xf numFmtId="0" fontId="4" fillId="0" borderId="6" xfId="0" applyFont="1" applyBorder="1" applyAlignment="1">
      <alignment horizontal="center" vertical="center" wrapText="1"/>
    </xf>
    <xf numFmtId="0" fontId="4" fillId="0" borderId="10" xfId="0" applyFont="1" applyBorder="1" applyAlignment="1">
      <alignment horizontal="left" vertical="top" wrapText="1"/>
    </xf>
    <xf numFmtId="0" fontId="4" fillId="3" borderId="10" xfId="0" applyFont="1" applyFill="1" applyBorder="1" applyAlignment="1">
      <alignment horizontal="left" vertical="top" wrapText="1"/>
    </xf>
    <xf numFmtId="0" fontId="4" fillId="0" borderId="10" xfId="0" applyFont="1" applyBorder="1" applyAlignment="1">
      <alignment horizontal="left" vertical="center" wrapText="1"/>
    </xf>
    <xf numFmtId="0" fontId="9" fillId="3" borderId="10" xfId="0" applyFont="1" applyFill="1" applyBorder="1" applyAlignment="1">
      <alignment vertical="top" wrapText="1"/>
    </xf>
    <xf numFmtId="0" fontId="9" fillId="0" borderId="10" xfId="0" applyFont="1" applyFill="1" applyBorder="1" applyAlignment="1">
      <alignment vertical="center" wrapText="1"/>
    </xf>
    <xf numFmtId="0" fontId="9" fillId="3" borderId="10" xfId="0" applyFont="1" applyFill="1" applyBorder="1" applyAlignment="1">
      <alignment vertical="center" wrapText="1"/>
    </xf>
    <xf numFmtId="0" fontId="4" fillId="0" borderId="10" xfId="0" applyFont="1" applyBorder="1" applyAlignment="1">
      <alignment vertical="top" wrapText="1"/>
    </xf>
    <xf numFmtId="0" fontId="4" fillId="3" borderId="10" xfId="0" applyFont="1" applyFill="1" applyBorder="1" applyAlignment="1">
      <alignment vertical="top" wrapText="1"/>
    </xf>
    <xf numFmtId="0" fontId="4" fillId="3" borderId="10" xfId="0" applyFont="1" applyFill="1" applyBorder="1" applyAlignment="1">
      <alignment vertical="center" wrapText="1"/>
    </xf>
    <xf numFmtId="0" fontId="4" fillId="0" borderId="10" xfId="0" applyFont="1" applyBorder="1" applyAlignment="1">
      <alignment vertical="center" wrapText="1"/>
    </xf>
    <xf numFmtId="0" fontId="9" fillId="0" borderId="10" xfId="0" applyFont="1" applyBorder="1" applyAlignment="1">
      <alignment vertical="top" wrapText="1"/>
    </xf>
    <xf numFmtId="0" fontId="4" fillId="0" borderId="10" xfId="0" applyFont="1" applyFill="1" applyBorder="1" applyAlignment="1">
      <alignment vertical="center" wrapText="1"/>
    </xf>
    <xf numFmtId="0" fontId="13" fillId="0" borderId="10" xfId="0" applyFont="1" applyBorder="1" applyAlignment="1">
      <alignment vertical="top" wrapText="1"/>
    </xf>
    <xf numFmtId="0" fontId="4" fillId="0" borderId="10" xfId="0" applyFont="1" applyFill="1" applyBorder="1" applyAlignment="1">
      <alignment horizontal="left" vertical="center" wrapText="1"/>
    </xf>
    <xf numFmtId="0" fontId="9" fillId="0" borderId="10" xfId="0" applyFont="1" applyBorder="1" applyAlignment="1">
      <alignment vertical="center" wrapText="1"/>
    </xf>
    <xf numFmtId="0" fontId="15" fillId="3" borderId="10" xfId="0" applyFont="1" applyFill="1" applyBorder="1" applyAlignment="1">
      <alignment horizontal="left" vertical="top" wrapText="1"/>
    </xf>
    <xf numFmtId="0" fontId="12" fillId="5" borderId="7" xfId="0" applyFont="1" applyFill="1" applyBorder="1" applyAlignment="1">
      <alignment vertical="center" wrapText="1"/>
    </xf>
    <xf numFmtId="0" fontId="9" fillId="0" borderId="10" xfId="0" applyFont="1" applyBorder="1" applyAlignment="1">
      <alignment horizontal="left" vertical="top" wrapText="1"/>
    </xf>
    <xf numFmtId="0" fontId="9" fillId="3" borderId="10" xfId="0" applyFont="1" applyFill="1" applyBorder="1" applyAlignment="1">
      <alignment horizontal="left" vertical="top" wrapText="1"/>
    </xf>
    <xf numFmtId="0" fontId="4" fillId="3" borderId="10" xfId="0" applyFont="1" applyFill="1" applyBorder="1" applyAlignment="1">
      <alignment horizontal="left" vertical="center" wrapText="1"/>
    </xf>
    <xf numFmtId="0" fontId="4" fillId="3" borderId="6" xfId="0" applyFont="1" applyFill="1" applyBorder="1" applyAlignment="1">
      <alignment horizontal="center" vertical="center" wrapText="1"/>
    </xf>
    <xf numFmtId="0" fontId="12" fillId="0" borderId="10" xfId="0" applyFont="1" applyBorder="1" applyAlignment="1">
      <alignment vertical="top" wrapText="1"/>
    </xf>
    <xf numFmtId="0" fontId="4" fillId="0" borderId="0" xfId="0" applyFont="1" applyAlignment="1">
      <alignment horizontal="justify" vertical="center"/>
    </xf>
    <xf numFmtId="0" fontId="12" fillId="0" borderId="10" xfId="0" applyFont="1" applyBorder="1" applyAlignment="1">
      <alignment horizontal="left" vertical="center" wrapText="1"/>
    </xf>
    <xf numFmtId="0" fontId="0" fillId="0" borderId="10" xfId="0" applyBorder="1"/>
    <xf numFmtId="0" fontId="20" fillId="0" borderId="10" xfId="0" applyFont="1" applyBorder="1"/>
    <xf numFmtId="0" fontId="9" fillId="0" borderId="10" xfId="0" applyFont="1" applyBorder="1" applyAlignment="1">
      <alignment horizontal="left" vertical="center" wrapText="1"/>
    </xf>
    <xf numFmtId="0" fontId="9" fillId="3" borderId="10" xfId="0" applyFont="1" applyFill="1" applyBorder="1" applyAlignment="1">
      <alignment horizontal="left" vertical="center" wrapText="1"/>
    </xf>
    <xf numFmtId="0" fontId="4" fillId="0" borderId="6" xfId="0" applyFont="1" applyBorder="1" applyAlignment="1">
      <alignment horizontal="left" vertical="center" wrapText="1"/>
    </xf>
    <xf numFmtId="0" fontId="9" fillId="0" borderId="8" xfId="0" applyFont="1" applyBorder="1" applyAlignment="1">
      <alignment vertical="center" wrapText="1"/>
    </xf>
    <xf numFmtId="0" fontId="9" fillId="4" borderId="10" xfId="0" applyFont="1" applyFill="1" applyBorder="1" applyAlignment="1">
      <alignment vertical="center" wrapText="1"/>
    </xf>
    <xf numFmtId="0" fontId="22" fillId="0" borderId="0" xfId="0" applyFont="1" applyAlignment="1">
      <alignment vertical="center" wrapText="1"/>
    </xf>
    <xf numFmtId="0" fontId="9" fillId="4" borderId="10" xfId="0" applyFont="1" applyFill="1" applyBorder="1" applyAlignment="1">
      <alignment vertical="center"/>
    </xf>
    <xf numFmtId="0" fontId="9" fillId="0" borderId="10" xfId="0" applyFont="1" applyFill="1" applyBorder="1" applyAlignment="1">
      <alignment horizontal="left" vertical="center" wrapText="1"/>
    </xf>
    <xf numFmtId="0" fontId="9" fillId="0" borderId="7" xfId="0" applyFont="1" applyBorder="1" applyAlignment="1">
      <alignment vertical="center" wrapText="1"/>
    </xf>
    <xf numFmtId="0" fontId="9" fillId="4" borderId="7" xfId="0" applyFont="1" applyFill="1" applyBorder="1" applyAlignment="1">
      <alignment vertical="center" wrapText="1"/>
    </xf>
    <xf numFmtId="0" fontId="9" fillId="0" borderId="9" xfId="0" applyFont="1" applyFill="1" applyBorder="1" applyAlignment="1">
      <alignment vertical="center"/>
    </xf>
    <xf numFmtId="0" fontId="9" fillId="0" borderId="7" xfId="0" applyFont="1" applyBorder="1" applyAlignment="1">
      <alignment vertical="center"/>
    </xf>
    <xf numFmtId="0" fontId="9" fillId="4" borderId="7" xfId="0" applyFont="1" applyFill="1" applyBorder="1" applyAlignment="1">
      <alignment vertical="center"/>
    </xf>
    <xf numFmtId="0" fontId="9" fillId="0" borderId="7" xfId="0" applyFont="1" applyFill="1" applyBorder="1" applyAlignment="1">
      <alignment vertical="center"/>
    </xf>
    <xf numFmtId="0" fontId="9" fillId="0" borderId="7" xfId="0" applyFont="1" applyFill="1" applyBorder="1" applyAlignment="1">
      <alignment vertical="center" wrapText="1"/>
    </xf>
    <xf numFmtId="0" fontId="9" fillId="0" borderId="10" xfId="0" applyFont="1" applyFill="1" applyBorder="1" applyAlignment="1">
      <alignment vertical="top" wrapText="1"/>
    </xf>
    <xf numFmtId="0" fontId="23" fillId="0" borderId="10" xfId="0" applyFont="1" applyBorder="1" applyAlignment="1">
      <alignment vertical="top" wrapText="1"/>
    </xf>
    <xf numFmtId="0" fontId="23" fillId="3" borderId="10" xfId="0" applyFont="1" applyFill="1" applyBorder="1" applyAlignment="1">
      <alignment vertical="top" wrapText="1"/>
    </xf>
    <xf numFmtId="0" fontId="23" fillId="6" borderId="10" xfId="0" applyFont="1" applyFill="1" applyBorder="1" applyAlignment="1">
      <alignment vertical="top" wrapText="1"/>
    </xf>
    <xf numFmtId="0" fontId="9" fillId="6" borderId="10" xfId="0" applyFont="1" applyFill="1" applyBorder="1" applyAlignment="1">
      <alignment horizontal="left" vertical="center"/>
    </xf>
    <xf numFmtId="0" fontId="9" fillId="3" borderId="10" xfId="0" applyFont="1" applyFill="1" applyBorder="1" applyAlignment="1">
      <alignment horizontal="left" vertical="center"/>
    </xf>
    <xf numFmtId="0" fontId="9" fillId="6" borderId="10" xfId="0" applyNumberFormat="1" applyFont="1" applyFill="1" applyBorder="1" applyAlignment="1">
      <alignment vertical="top" wrapText="1"/>
    </xf>
    <xf numFmtId="0" fontId="9" fillId="3" borderId="10" xfId="0" applyNumberFormat="1" applyFont="1" applyFill="1" applyBorder="1" applyAlignment="1">
      <alignment vertical="top" wrapText="1"/>
    </xf>
    <xf numFmtId="0" fontId="9" fillId="3" borderId="0" xfId="0" applyFont="1" applyFill="1" applyAlignment="1">
      <alignment horizontal="left" vertical="center"/>
    </xf>
    <xf numFmtId="0" fontId="9" fillId="0" borderId="10" xfId="1" applyFont="1" applyBorder="1" applyAlignment="1">
      <alignment vertical="top" wrapText="1"/>
    </xf>
    <xf numFmtId="0" fontId="9" fillId="0" borderId="0" xfId="0" applyFont="1" applyFill="1" applyAlignment="1">
      <alignment vertical="center"/>
    </xf>
    <xf numFmtId="0" fontId="9" fillId="3" borderId="7" xfId="0" applyFont="1" applyFill="1" applyBorder="1" applyAlignment="1">
      <alignment vertical="center" wrapText="1"/>
    </xf>
    <xf numFmtId="0" fontId="9" fillId="0" borderId="0" xfId="0" applyFont="1" applyBorder="1" applyAlignment="1">
      <alignment vertical="center" wrapText="1"/>
    </xf>
    <xf numFmtId="0" fontId="9" fillId="0" borderId="11" xfId="0" applyFont="1" applyFill="1" applyBorder="1" applyAlignment="1">
      <alignment vertical="center"/>
    </xf>
    <xf numFmtId="0" fontId="9" fillId="0" borderId="7" xfId="0" applyFont="1" applyBorder="1" applyAlignment="1">
      <alignment vertical="top" wrapText="1"/>
    </xf>
    <xf numFmtId="0" fontId="9" fillId="3" borderId="7" xfId="0" applyFont="1" applyFill="1" applyBorder="1" applyAlignment="1">
      <alignment vertical="top" wrapText="1"/>
    </xf>
    <xf numFmtId="0" fontId="9" fillId="0" borderId="7" xfId="0" applyFont="1" applyFill="1" applyBorder="1" applyAlignment="1">
      <alignment horizontal="left" vertical="center" wrapText="1"/>
    </xf>
    <xf numFmtId="0" fontId="9" fillId="0" borderId="7" xfId="0" applyFont="1" applyBorder="1" applyAlignment="1">
      <alignment horizontal="left" vertical="center" wrapText="1"/>
    </xf>
    <xf numFmtId="0" fontId="9" fillId="5" borderId="7" xfId="0" applyFont="1" applyFill="1" applyBorder="1" applyAlignment="1">
      <alignment vertical="center"/>
    </xf>
    <xf numFmtId="0" fontId="9" fillId="3" borderId="6" xfId="0" applyFont="1" applyFill="1" applyBorder="1" applyAlignment="1">
      <alignment horizontal="left" vertical="top" wrapText="1"/>
    </xf>
    <xf numFmtId="0" fontId="9" fillId="0" borderId="6" xfId="0" applyFont="1" applyFill="1" applyBorder="1" applyAlignment="1">
      <alignment vertical="top" wrapText="1"/>
    </xf>
    <xf numFmtId="0" fontId="4" fillId="0" borderId="6" xfId="0" applyFont="1" applyBorder="1" applyAlignment="1">
      <alignment horizontal="center" vertical="center"/>
    </xf>
    <xf numFmtId="0" fontId="9" fillId="3" borderId="6" xfId="0" applyFont="1" applyFill="1" applyBorder="1" applyAlignment="1">
      <alignment horizontal="center" vertical="center"/>
    </xf>
    <xf numFmtId="0" fontId="4" fillId="0" borderId="10" xfId="0" applyFont="1" applyBorder="1" applyAlignment="1">
      <alignment horizontal="left" vertical="top" wrapText="1" indent="1"/>
    </xf>
    <xf numFmtId="0" fontId="13" fillId="4" borderId="10" xfId="0" applyFont="1" applyFill="1" applyBorder="1" applyAlignment="1">
      <alignment vertical="center" wrapText="1"/>
    </xf>
    <xf numFmtId="0" fontId="4" fillId="4" borderId="10" xfId="0" applyFont="1" applyFill="1" applyBorder="1" applyAlignment="1">
      <alignment vertical="center" wrapText="1"/>
    </xf>
    <xf numFmtId="0" fontId="19" fillId="3" borderId="10" xfId="0" applyFont="1" applyFill="1" applyBorder="1" applyAlignment="1">
      <alignment vertical="top" wrapText="1"/>
    </xf>
    <xf numFmtId="0" fontId="4" fillId="0" borderId="0" xfId="0" applyFont="1" applyAlignment="1">
      <alignment vertical="top" wrapText="1"/>
    </xf>
    <xf numFmtId="0" fontId="4" fillId="0" borderId="10" xfId="0" applyFont="1" applyFill="1" applyBorder="1" applyAlignment="1">
      <alignment vertical="top" wrapText="1"/>
    </xf>
    <xf numFmtId="0" fontId="14" fillId="3" borderId="10" xfId="0" applyFont="1" applyFill="1" applyBorder="1" applyAlignment="1">
      <alignment vertical="top" wrapText="1"/>
    </xf>
    <xf numFmtId="0" fontId="4" fillId="0" borderId="10" xfId="0" applyFont="1" applyBorder="1" applyAlignment="1">
      <alignment horizontal="center" vertical="center"/>
    </xf>
    <xf numFmtId="0" fontId="9" fillId="3" borderId="10" xfId="0" applyFont="1" applyFill="1" applyBorder="1" applyAlignment="1">
      <alignment horizontal="center" vertical="center"/>
    </xf>
    <xf numFmtId="0" fontId="9" fillId="0" borderId="10" xfId="0" applyFont="1" applyBorder="1" applyAlignment="1">
      <alignment horizontal="center" vertical="center" wrapText="1"/>
    </xf>
    <xf numFmtId="0" fontId="9" fillId="3" borderId="10" xfId="0" applyFont="1" applyFill="1" applyBorder="1" applyAlignment="1">
      <alignment horizontal="center" vertical="center" wrapText="1"/>
    </xf>
    <xf numFmtId="0" fontId="4" fillId="0" borderId="10" xfId="0" applyFont="1" applyFill="1" applyBorder="1" applyAlignment="1">
      <alignment horizontal="left" vertical="top" wrapText="1"/>
    </xf>
    <xf numFmtId="0" fontId="9" fillId="0" borderId="10" xfId="0" applyFont="1" applyFill="1" applyBorder="1" applyAlignment="1">
      <alignment horizontal="left" vertical="top" wrapText="1"/>
    </xf>
    <xf numFmtId="0" fontId="9" fillId="4" borderId="10" xfId="0" applyFont="1" applyFill="1" applyBorder="1" applyAlignment="1">
      <alignment horizontal="left" vertical="center" wrapText="1"/>
    </xf>
    <xf numFmtId="0" fontId="4" fillId="3" borderId="12" xfId="0" applyFont="1" applyFill="1" applyBorder="1" applyAlignment="1">
      <alignment horizontal="left" vertical="top" wrapText="1"/>
    </xf>
    <xf numFmtId="0" fontId="4" fillId="0" borderId="12" xfId="0" applyFont="1" applyBorder="1" applyAlignment="1">
      <alignment horizontal="left" vertical="top" wrapText="1"/>
    </xf>
    <xf numFmtId="0" fontId="4" fillId="0" borderId="10"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3" borderId="0" xfId="0" applyFont="1" applyFill="1" applyAlignment="1">
      <alignment vertical="center"/>
    </xf>
    <xf numFmtId="0" fontId="8" fillId="3" borderId="10" xfId="0" applyFont="1" applyFill="1" applyBorder="1" applyAlignment="1">
      <alignment horizontal="left" vertical="top" wrapText="1"/>
    </xf>
    <xf numFmtId="0" fontId="4" fillId="4" borderId="10" xfId="0" applyFont="1" applyFill="1" applyBorder="1" applyAlignment="1">
      <alignment vertical="center"/>
    </xf>
    <xf numFmtId="0" fontId="4" fillId="3" borderId="10" xfId="0" applyFont="1" applyFill="1" applyBorder="1" applyAlignment="1">
      <alignment horizontal="justify" vertical="top"/>
    </xf>
    <xf numFmtId="0" fontId="12" fillId="0" borderId="10" xfId="0" applyFont="1" applyBorder="1" applyAlignment="1">
      <alignment vertical="center" wrapText="1"/>
    </xf>
    <xf numFmtId="0" fontId="4" fillId="4" borderId="10" xfId="0" applyFont="1" applyFill="1" applyBorder="1" applyAlignment="1">
      <alignment horizontal="justify" vertical="center"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6" fillId="0" borderId="2" xfId="0" applyFont="1" applyBorder="1" applyAlignment="1">
      <alignment horizontal="center" vertical="center" wrapText="1"/>
    </xf>
  </cellXfs>
  <cellStyles count="2">
    <cellStyle name="Hivatkozás" xfId="1" builtinId="8"/>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ownloads\T&#246;m&#246;ri%20M\F&#246;ldrajz_osztatlan_%20tantargyleiras_TM.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user\Desktop\Mintatantervek_h&#225;l&#243;k_tan.le&#237;r&#225;sok\2017\Tant&#225;rgyle&#237;r&#225;sok\Oktat&#243;kt&#243;l_int&#233;zeti%20le&#237;r&#225;sok\T&#246;m&#246;ri%20M\Misi%20tantargyleiras%20sablon.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user\Desktop\Mintatantervek_h&#225;l&#243;k_tan.le&#237;r&#225;sok\2017\Tant&#225;rgyle&#237;r&#225;sok\Oktat&#243;kt&#243;l_int&#233;zeti%20le&#237;r&#225;sok\K&#243;kai\k&#243;kai%20tantargyleira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user\Desktop\Mintatantervek_h&#225;l&#243;k_tan.le&#237;r&#225;sok\2017\Tant&#225;rgyle&#237;r&#225;sok\KOZOS%20tantargyleiras%20&#246;sszes&#237;tett%202017-06-1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Erdos.Judit\Downloads\Lenkey%20G\F&#246;ldrajz_osztatlan_%20tantargyleiras_L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Erdos.Judit\Downloads\T&#246;m&#246;ri%20M\F&#246;ldrajz_osztatlan_%20tantargyleiras_T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waccache\99ca2bc7-1bfd-4900-82ed-b80f24cb9d81\Oktat&#243;kt&#243;l_int&#233;zeti%20le&#237;r&#225;sok\T&#243;th%20J\&#250;j.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ser\Desktop\Mintatantervek_h&#225;l&#243;k_tan.le&#237;r&#225;sok\2017\Tant&#225;rgyle&#237;r&#225;sok\Oktat&#243;kt&#243;l_int&#233;zeti%20le&#237;r&#225;sok\K&#243;kai\tantargyleira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user\Desktop\Mintatantervek_h&#225;l&#243;k_tan.le&#237;r&#225;sok\2017\Tant&#225;rgyle&#237;r&#225;sok\Foldrajz_Tantargyleira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waccache\99ca2bc7-1bfd-4900-82ed-b80f24cb9d81\Oktat&#243;kt&#243;l_int&#233;zeti%20le&#237;r&#225;sok\T&#243;th%20J\toth_jozsef_b_egyseges_tantargyleira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nycampus-my.sharepoint.com/waccache/99ca2bc7-1bfd-4900-82ed-b80f24cb9d81/Oktat&#243;kt&#243;l_int&#233;zeti%20le&#237;r&#225;sok/T&#243;th%20J/toth_jozsef_b_egyseges_tantargyleira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user\Desktop\Mintatantervek_h&#225;l&#243;k_tan.le&#237;r&#225;sok\2017\Tant&#225;rgyle&#237;r&#225;sok\Oktat&#243;kt&#243;l_int&#233;zeti%20le&#237;r&#225;sok\Lenkey%20G\Tantargyleiras%20sablon.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user\Desktop\Mintatantervek_h&#225;l&#243;k_tan.le&#237;r&#225;sok\2017\Tant&#225;rgyle&#237;r&#225;sok\Oktat&#243;kt&#243;l_int&#233;zeti%20le&#237;r&#225;sok\T&#243;th%20J\toth_jozsef_b_egyseges_tantargyleir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topLeftCell="A8" zoomScale="115" zoomScaleNormal="115" workbookViewId="0">
      <selection activeCell="C16" sqref="C16"/>
    </sheetView>
  </sheetViews>
  <sheetFormatPr defaultColWidth="9.140625" defaultRowHeight="14.25" x14ac:dyDescent="0.2"/>
  <cols>
    <col min="1" max="1" width="29.42578125" style="9" customWidth="1"/>
    <col min="2" max="2" width="25.28515625" style="9" customWidth="1"/>
    <col min="3" max="3" width="40.42578125" style="9" bestFit="1" customWidth="1"/>
    <col min="4" max="4" width="43.42578125" style="9" customWidth="1"/>
    <col min="5" max="5" width="20.7109375" style="9" customWidth="1"/>
    <col min="6" max="16384" width="9.140625" style="9"/>
  </cols>
  <sheetData>
    <row r="1" spans="1:5" ht="15" x14ac:dyDescent="0.25">
      <c r="A1" s="17" t="s">
        <v>0</v>
      </c>
    </row>
    <row r="2" spans="1:5" x14ac:dyDescent="0.2">
      <c r="B2" s="10" t="s">
        <v>1</v>
      </c>
    </row>
    <row r="3" spans="1:5" x14ac:dyDescent="0.2">
      <c r="B3" s="10" t="s">
        <v>2</v>
      </c>
    </row>
    <row r="6" spans="1:5" ht="32.25" customHeight="1" x14ac:dyDescent="0.2">
      <c r="A6" s="14" t="s">
        <v>4</v>
      </c>
      <c r="B6" s="140" t="s">
        <v>23</v>
      </c>
      <c r="C6" s="140"/>
      <c r="D6" s="140"/>
      <c r="E6" s="140"/>
    </row>
    <row r="7" spans="1:5" ht="30" x14ac:dyDescent="0.2">
      <c r="A7" s="13" t="s">
        <v>3</v>
      </c>
      <c r="B7" s="140" t="s">
        <v>24</v>
      </c>
      <c r="C7" s="140"/>
      <c r="D7" s="140"/>
      <c r="E7" s="140"/>
    </row>
    <row r="8" spans="1:5" ht="15" x14ac:dyDescent="0.2">
      <c r="A8" s="13"/>
      <c r="B8" s="14" t="s">
        <v>5</v>
      </c>
      <c r="C8" s="26" t="s">
        <v>21</v>
      </c>
      <c r="D8" s="35"/>
      <c r="E8" s="35"/>
    </row>
    <row r="9" spans="1:5" x14ac:dyDescent="0.2">
      <c r="B9" s="15" t="s">
        <v>6</v>
      </c>
      <c r="C9" s="27" t="s">
        <v>12</v>
      </c>
      <c r="D9" s="16"/>
      <c r="E9" s="16"/>
    </row>
    <row r="10" spans="1:5" x14ac:dyDescent="0.2">
      <c r="A10" s="11"/>
      <c r="B10" s="11" t="s">
        <v>7</v>
      </c>
      <c r="C10" s="27" t="s">
        <v>11</v>
      </c>
      <c r="D10" s="16"/>
      <c r="E10" s="16"/>
    </row>
    <row r="11" spans="1:5" x14ac:dyDescent="0.2">
      <c r="A11" s="11"/>
      <c r="B11" s="11" t="s">
        <v>8</v>
      </c>
      <c r="C11" s="27" t="s">
        <v>10</v>
      </c>
      <c r="D11" s="16"/>
      <c r="E11" s="16"/>
    </row>
    <row r="12" spans="1:5" x14ac:dyDescent="0.2">
      <c r="A12" s="11"/>
      <c r="B12" s="11" t="s">
        <v>9</v>
      </c>
      <c r="C12" s="27" t="s">
        <v>13</v>
      </c>
      <c r="D12" s="16"/>
      <c r="E12" s="16"/>
    </row>
    <row r="13" spans="1:5" ht="42.75" x14ac:dyDescent="0.2">
      <c r="A13" s="33" t="s">
        <v>28</v>
      </c>
      <c r="B13" s="11" t="s">
        <v>29</v>
      </c>
      <c r="C13" s="13" t="s">
        <v>15</v>
      </c>
      <c r="D13" s="12" t="s">
        <v>25</v>
      </c>
      <c r="E13" s="25" t="s">
        <v>18</v>
      </c>
    </row>
    <row r="14" spans="1:5" ht="28.5" x14ac:dyDescent="0.2">
      <c r="A14" s="11"/>
      <c r="B14" s="12" t="s">
        <v>16</v>
      </c>
      <c r="C14" s="141" t="s">
        <v>26</v>
      </c>
      <c r="D14" s="142"/>
      <c r="E14" s="25" t="s">
        <v>18</v>
      </c>
    </row>
    <row r="15" spans="1:5" x14ac:dyDescent="0.2">
      <c r="A15" s="11"/>
      <c r="B15" s="11" t="s">
        <v>17</v>
      </c>
      <c r="C15" s="34" t="s">
        <v>27</v>
      </c>
      <c r="D15" s="32"/>
      <c r="E15" s="25" t="s">
        <v>18</v>
      </c>
    </row>
    <row r="16" spans="1:5" ht="42.75" x14ac:dyDescent="0.2">
      <c r="A16" s="28" t="s">
        <v>30</v>
      </c>
      <c r="B16" s="29" t="s">
        <v>12</v>
      </c>
      <c r="C16" s="28" t="s">
        <v>22</v>
      </c>
      <c r="D16" s="30" t="s">
        <v>20</v>
      </c>
      <c r="E16" s="25" t="s">
        <v>18</v>
      </c>
    </row>
    <row r="17" spans="1:5" ht="28.5" x14ac:dyDescent="0.2">
      <c r="A17" s="29"/>
      <c r="B17" s="30" t="s">
        <v>14</v>
      </c>
      <c r="C17" s="143" t="s">
        <v>19</v>
      </c>
      <c r="D17" s="144"/>
      <c r="E17" s="25" t="s">
        <v>18</v>
      </c>
    </row>
    <row r="18" spans="1:5" x14ac:dyDescent="0.2">
      <c r="A18" s="29"/>
      <c r="B18" s="29" t="s">
        <v>13</v>
      </c>
      <c r="C18" s="29" t="s">
        <v>31</v>
      </c>
      <c r="D18" s="31"/>
      <c r="E18" s="25" t="s">
        <v>18</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4"/>
  <sheetViews>
    <sheetView tabSelected="1" zoomScale="70" zoomScaleNormal="70" zoomScaleSheetLayoutView="40" zoomScalePageLayoutView="40" workbookViewId="0">
      <pane ySplit="4" topLeftCell="A5" activePane="bottomLeft" state="frozen"/>
      <selection pane="bottomLeft" activeCell="E5" sqref="E5"/>
    </sheetView>
  </sheetViews>
  <sheetFormatPr defaultColWidth="32.7109375" defaultRowHeight="33.75" customHeight="1" x14ac:dyDescent="0.25"/>
  <cols>
    <col min="1" max="1" width="10.28515625" style="2" customWidth="1"/>
    <col min="2" max="2" width="31.28515625" style="2" customWidth="1"/>
    <col min="3" max="3" width="43.140625" style="2" customWidth="1"/>
    <col min="4" max="4" width="41.28515625" style="2" customWidth="1"/>
    <col min="5" max="5" width="43.7109375" style="2" customWidth="1"/>
    <col min="6" max="6" width="66.85546875" style="2" customWidth="1"/>
    <col min="7" max="7" width="57.5703125" style="2" customWidth="1"/>
    <col min="8" max="8" width="19.42578125" style="2" customWidth="1"/>
    <col min="9" max="9" width="20.5703125" style="2" customWidth="1"/>
    <col min="10" max="10" width="26.28515625" style="2" customWidth="1"/>
    <col min="11" max="11" width="28.140625" style="2" customWidth="1"/>
    <col min="12" max="12" width="49.7109375" style="2" customWidth="1"/>
    <col min="13" max="16384" width="32.7109375" style="3"/>
  </cols>
  <sheetData>
    <row r="1" spans="1:12" ht="33.75" customHeight="1" x14ac:dyDescent="0.25">
      <c r="A1" s="8" t="s">
        <v>249</v>
      </c>
    </row>
    <row r="2" spans="1:12" ht="33.75" customHeight="1" x14ac:dyDescent="0.25">
      <c r="A2" s="8" t="s">
        <v>493</v>
      </c>
    </row>
    <row r="3" spans="1:12" s="7" customFormat="1" ht="33.75" customHeight="1" x14ac:dyDescent="0.25">
      <c r="A3" s="19">
        <v>1</v>
      </c>
      <c r="B3" s="145">
        <v>2</v>
      </c>
      <c r="C3" s="145"/>
      <c r="D3" s="145">
        <v>3</v>
      </c>
      <c r="E3" s="145"/>
      <c r="F3" s="145">
        <v>4</v>
      </c>
      <c r="G3" s="145"/>
      <c r="H3" s="145">
        <v>5</v>
      </c>
      <c r="I3" s="145"/>
      <c r="J3" s="145">
        <v>6</v>
      </c>
      <c r="K3" s="145"/>
      <c r="L3" s="19">
        <v>7</v>
      </c>
    </row>
    <row r="4" spans="1:12" s="1" customFormat="1" ht="79.5" customHeight="1" x14ac:dyDescent="0.25">
      <c r="A4" s="4" t="s">
        <v>39</v>
      </c>
      <c r="B4" s="4" t="s">
        <v>40</v>
      </c>
      <c r="C4" s="4" t="s">
        <v>41</v>
      </c>
      <c r="D4" s="5" t="s">
        <v>32</v>
      </c>
      <c r="E4" s="4" t="s">
        <v>33</v>
      </c>
      <c r="F4" s="4" t="s">
        <v>34</v>
      </c>
      <c r="G4" s="4" t="s">
        <v>35</v>
      </c>
      <c r="H4" s="4" t="s">
        <v>42</v>
      </c>
      <c r="I4" s="4" t="s">
        <v>43</v>
      </c>
      <c r="J4" s="4" t="s">
        <v>36</v>
      </c>
      <c r="K4" s="37" t="s">
        <v>37</v>
      </c>
      <c r="L4" s="37" t="s">
        <v>38</v>
      </c>
    </row>
    <row r="5" spans="1:12" ht="394.5" customHeight="1" x14ac:dyDescent="0.25">
      <c r="A5" s="80" t="s">
        <v>250</v>
      </c>
      <c r="B5" s="85" t="s">
        <v>253</v>
      </c>
      <c r="C5" s="81" t="s">
        <v>254</v>
      </c>
      <c r="D5" s="51" t="s">
        <v>488</v>
      </c>
      <c r="E5" s="52" t="s">
        <v>489</v>
      </c>
      <c r="F5" s="51" t="s">
        <v>490</v>
      </c>
      <c r="G5" s="52" t="s">
        <v>491</v>
      </c>
      <c r="H5" s="64" t="s">
        <v>6</v>
      </c>
      <c r="I5" s="70" t="s">
        <v>12</v>
      </c>
      <c r="J5" s="53" t="s">
        <v>99</v>
      </c>
      <c r="K5" s="70" t="s">
        <v>100</v>
      </c>
      <c r="L5" s="51" t="s">
        <v>492</v>
      </c>
    </row>
    <row r="6" spans="1:12" ht="394.5" customHeight="1" x14ac:dyDescent="0.25">
      <c r="A6" s="104" t="s">
        <v>251</v>
      </c>
      <c r="B6" s="85" t="s">
        <v>252</v>
      </c>
      <c r="C6" s="86" t="s">
        <v>255</v>
      </c>
      <c r="D6" s="61" t="s">
        <v>186</v>
      </c>
      <c r="E6" s="54" t="s">
        <v>187</v>
      </c>
      <c r="F6" s="61" t="s">
        <v>230</v>
      </c>
      <c r="G6" s="54" t="s">
        <v>231</v>
      </c>
      <c r="H6" s="84" t="s">
        <v>7</v>
      </c>
      <c r="I6" s="56" t="str">
        <f>IF(ISBLANK(H6),"",VLOOKUP(H6,[1]Útmutató!$B$9:$C$12,2,FALSE))</f>
        <v>term grade</v>
      </c>
      <c r="J6" s="77"/>
      <c r="K6" s="78"/>
      <c r="L6" s="61" t="s">
        <v>190</v>
      </c>
    </row>
    <row r="7" spans="1:12" ht="222.75" customHeight="1" x14ac:dyDescent="0.25">
      <c r="A7" s="87" t="s">
        <v>256</v>
      </c>
      <c r="B7" s="88" t="s">
        <v>44</v>
      </c>
      <c r="C7" s="89" t="s">
        <v>45</v>
      </c>
      <c r="D7" s="68" t="s">
        <v>97</v>
      </c>
      <c r="E7" s="69" t="s">
        <v>183</v>
      </c>
      <c r="F7" s="68" t="s">
        <v>232</v>
      </c>
      <c r="G7" s="69" t="s">
        <v>233</v>
      </c>
      <c r="H7" s="84" t="s">
        <v>7</v>
      </c>
      <c r="I7" s="78" t="s">
        <v>11</v>
      </c>
      <c r="J7" s="84" t="s">
        <v>184</v>
      </c>
      <c r="K7" s="78" t="s">
        <v>185</v>
      </c>
      <c r="L7" s="68" t="s">
        <v>98</v>
      </c>
    </row>
    <row r="8" spans="1:12" ht="263.25" customHeight="1" x14ac:dyDescent="0.25">
      <c r="A8" s="40" t="s">
        <v>257</v>
      </c>
      <c r="B8" s="41" t="s">
        <v>46</v>
      </c>
      <c r="C8" s="45" t="s">
        <v>47</v>
      </c>
      <c r="D8" s="47" t="s">
        <v>225</v>
      </c>
      <c r="E8" s="48" t="s">
        <v>192</v>
      </c>
      <c r="F8" s="49" t="s">
        <v>226</v>
      </c>
      <c r="G8" s="48" t="s">
        <v>194</v>
      </c>
      <c r="H8" s="55" t="s">
        <v>6</v>
      </c>
      <c r="I8" s="56" t="s">
        <v>12</v>
      </c>
      <c r="J8" s="50" t="s">
        <v>99</v>
      </c>
      <c r="K8" s="71" t="s">
        <v>100</v>
      </c>
      <c r="L8" s="72" t="s">
        <v>195</v>
      </c>
    </row>
    <row r="9" spans="1:12" ht="293.25" customHeight="1" x14ac:dyDescent="0.25">
      <c r="A9" s="87" t="s">
        <v>258</v>
      </c>
      <c r="B9" s="85" t="s">
        <v>48</v>
      </c>
      <c r="C9" s="89" t="s">
        <v>49</v>
      </c>
      <c r="D9" s="61" t="s">
        <v>101</v>
      </c>
      <c r="E9" s="54" t="s">
        <v>102</v>
      </c>
      <c r="F9" s="61" t="s">
        <v>234</v>
      </c>
      <c r="G9" s="54" t="s">
        <v>235</v>
      </c>
      <c r="H9" s="84" t="s">
        <v>7</v>
      </c>
      <c r="I9" s="56" t="str">
        <f>IF(ISBLANK(H9),"",VLOOKUP(H9,[2]Útmutató!$B$9:$C$12,2,FALSE))</f>
        <v>term grade</v>
      </c>
      <c r="J9" s="65" t="s">
        <v>103</v>
      </c>
      <c r="K9" s="56" t="s">
        <v>104</v>
      </c>
      <c r="L9" s="77" t="s">
        <v>105</v>
      </c>
    </row>
    <row r="10" spans="1:12" ht="293.25" customHeight="1" x14ac:dyDescent="0.25">
      <c r="A10" s="105" t="s">
        <v>259</v>
      </c>
      <c r="B10" s="41" t="s">
        <v>74</v>
      </c>
      <c r="C10" s="45" t="s">
        <v>75</v>
      </c>
      <c r="D10" s="57" t="s">
        <v>140</v>
      </c>
      <c r="E10" s="58" t="s">
        <v>141</v>
      </c>
      <c r="F10" s="61" t="s">
        <v>149</v>
      </c>
      <c r="G10" s="54" t="s">
        <v>150</v>
      </c>
      <c r="H10" s="62" t="s">
        <v>7</v>
      </c>
      <c r="I10" s="59" t="str">
        <f>IF(ISBLANK(H10),"",VLOOKUP(H10,[3]Útmutató!$B$9:$C$12,2,FALSE))</f>
        <v>term grade</v>
      </c>
      <c r="J10" s="65" t="s">
        <v>134</v>
      </c>
      <c r="K10" s="56" t="s">
        <v>142</v>
      </c>
      <c r="L10" s="60" t="s">
        <v>143</v>
      </c>
    </row>
    <row r="11" spans="1:12" ht="293.25" customHeight="1" x14ac:dyDescent="0.25">
      <c r="A11" s="105" t="s">
        <v>260</v>
      </c>
      <c r="B11" s="43" t="s">
        <v>92</v>
      </c>
      <c r="C11" s="45" t="s">
        <v>93</v>
      </c>
      <c r="D11" s="57" t="s">
        <v>177</v>
      </c>
      <c r="E11" s="66" t="s">
        <v>178</v>
      </c>
      <c r="F11" s="57" t="s">
        <v>215</v>
      </c>
      <c r="G11" s="58" t="s">
        <v>216</v>
      </c>
      <c r="H11" s="62" t="s">
        <v>6</v>
      </c>
      <c r="I11" s="59" t="str">
        <f>IF(ISBLANK(H11),"",VLOOKUP(H11,[4]Útmutató!$B$9:$C$12,2,FALSE))</f>
        <v>examination</v>
      </c>
      <c r="J11" s="79" t="s">
        <v>99</v>
      </c>
      <c r="K11" s="70" t="s">
        <v>100</v>
      </c>
      <c r="L11" s="60" t="s">
        <v>179</v>
      </c>
    </row>
    <row r="12" spans="1:12" ht="293.25" customHeight="1" x14ac:dyDescent="0.25">
      <c r="A12" s="105" t="s">
        <v>261</v>
      </c>
      <c r="B12" s="44" t="s">
        <v>60</v>
      </c>
      <c r="C12" s="45" t="s">
        <v>61</v>
      </c>
      <c r="D12" s="68" t="s">
        <v>180</v>
      </c>
      <c r="E12" s="69" t="s">
        <v>181</v>
      </c>
      <c r="F12" s="68" t="s">
        <v>211</v>
      </c>
      <c r="G12" s="52" t="s">
        <v>212</v>
      </c>
      <c r="H12" s="64" t="s">
        <v>6</v>
      </c>
      <c r="I12" s="70" t="s">
        <v>12</v>
      </c>
      <c r="J12" s="53" t="s">
        <v>108</v>
      </c>
      <c r="K12" s="70" t="s">
        <v>100</v>
      </c>
      <c r="L12" s="53" t="s">
        <v>182</v>
      </c>
    </row>
    <row r="13" spans="1:12" ht="293.25" customHeight="1" x14ac:dyDescent="0.25">
      <c r="A13" s="105" t="s">
        <v>264</v>
      </c>
      <c r="B13" s="85" t="s">
        <v>265</v>
      </c>
      <c r="C13" s="116" t="s">
        <v>372</v>
      </c>
      <c r="D13" s="57" t="s">
        <v>373</v>
      </c>
      <c r="E13" s="58" t="s">
        <v>374</v>
      </c>
      <c r="F13" s="119" t="s">
        <v>375</v>
      </c>
      <c r="G13" s="58" t="s">
        <v>376</v>
      </c>
      <c r="H13" s="64" t="s">
        <v>7</v>
      </c>
      <c r="I13" s="70" t="s">
        <v>11</v>
      </c>
      <c r="J13" s="53" t="s">
        <v>134</v>
      </c>
      <c r="K13" s="70" t="s">
        <v>135</v>
      </c>
      <c r="L13" s="60" t="s">
        <v>377</v>
      </c>
    </row>
    <row r="14" spans="1:12" ht="293.25" customHeight="1" x14ac:dyDescent="0.25">
      <c r="A14" s="105" t="s">
        <v>266</v>
      </c>
      <c r="B14" s="90" t="s">
        <v>50</v>
      </c>
      <c r="C14" s="89" t="s">
        <v>51</v>
      </c>
      <c r="D14" s="61" t="s">
        <v>106</v>
      </c>
      <c r="E14" s="54" t="s">
        <v>107</v>
      </c>
      <c r="F14" s="61" t="s">
        <v>236</v>
      </c>
      <c r="G14" s="54" t="s">
        <v>237</v>
      </c>
      <c r="H14" s="55" t="s">
        <v>6</v>
      </c>
      <c r="I14" s="56" t="s">
        <v>12</v>
      </c>
      <c r="J14" s="65" t="s">
        <v>108</v>
      </c>
      <c r="K14" s="56" t="s">
        <v>109</v>
      </c>
      <c r="L14" s="65" t="s">
        <v>110</v>
      </c>
    </row>
    <row r="15" spans="1:12" ht="293.25" customHeight="1" x14ac:dyDescent="0.25">
      <c r="A15" s="105" t="s">
        <v>267</v>
      </c>
      <c r="B15" s="90" t="s">
        <v>52</v>
      </c>
      <c r="C15" s="110" t="s">
        <v>53</v>
      </c>
      <c r="D15" s="61" t="s">
        <v>111</v>
      </c>
      <c r="E15" s="54" t="s">
        <v>112</v>
      </c>
      <c r="F15" s="61" t="s">
        <v>262</v>
      </c>
      <c r="G15" s="54" t="s">
        <v>263</v>
      </c>
      <c r="H15" s="55" t="s">
        <v>6</v>
      </c>
      <c r="I15" s="56" t="s">
        <v>12</v>
      </c>
      <c r="J15" s="65" t="s">
        <v>108</v>
      </c>
      <c r="K15" s="56" t="s">
        <v>109</v>
      </c>
      <c r="L15" s="65" t="s">
        <v>113</v>
      </c>
    </row>
    <row r="16" spans="1:12" ht="293.25" customHeight="1" x14ac:dyDescent="0.25">
      <c r="A16" s="105" t="s">
        <v>268</v>
      </c>
      <c r="B16" s="91" t="s">
        <v>54</v>
      </c>
      <c r="C16" s="86" t="s">
        <v>55</v>
      </c>
      <c r="D16" s="92" t="s">
        <v>227</v>
      </c>
      <c r="E16" s="54" t="s">
        <v>196</v>
      </c>
      <c r="F16" s="93" t="s">
        <v>238</v>
      </c>
      <c r="G16" s="94" t="s">
        <v>239</v>
      </c>
      <c r="H16" s="55" t="s">
        <v>6</v>
      </c>
      <c r="I16" s="56" t="s">
        <v>12</v>
      </c>
      <c r="J16" s="77" t="s">
        <v>188</v>
      </c>
      <c r="K16" s="78" t="s">
        <v>189</v>
      </c>
      <c r="L16" s="61" t="s">
        <v>197</v>
      </c>
    </row>
    <row r="17" spans="1:12" ht="293.25" customHeight="1" x14ac:dyDescent="0.25">
      <c r="A17" s="105" t="s">
        <v>269</v>
      </c>
      <c r="B17" s="91" t="s">
        <v>66</v>
      </c>
      <c r="C17" s="86" t="s">
        <v>67</v>
      </c>
      <c r="D17" s="68" t="s">
        <v>117</v>
      </c>
      <c r="E17" s="69" t="s">
        <v>118</v>
      </c>
      <c r="F17" s="68" t="s">
        <v>119</v>
      </c>
      <c r="G17" s="69" t="s">
        <v>244</v>
      </c>
      <c r="H17" s="55" t="s">
        <v>6</v>
      </c>
      <c r="I17" s="56" t="s">
        <v>12</v>
      </c>
      <c r="J17" s="65" t="s">
        <v>108</v>
      </c>
      <c r="K17" s="56" t="s">
        <v>109</v>
      </c>
      <c r="L17" s="77" t="s">
        <v>120</v>
      </c>
    </row>
    <row r="18" spans="1:12" ht="293.25" customHeight="1" x14ac:dyDescent="0.25">
      <c r="A18" s="105" t="s">
        <v>270</v>
      </c>
      <c r="B18" s="44" t="s">
        <v>78</v>
      </c>
      <c r="C18" s="42" t="s">
        <v>79</v>
      </c>
      <c r="D18" s="51" t="s">
        <v>153</v>
      </c>
      <c r="E18" s="52" t="s">
        <v>154</v>
      </c>
      <c r="F18" s="51" t="s">
        <v>220</v>
      </c>
      <c r="G18" s="52" t="s">
        <v>221</v>
      </c>
      <c r="H18" s="64" t="s">
        <v>7</v>
      </c>
      <c r="I18" s="70" t="s">
        <v>11</v>
      </c>
      <c r="J18" s="53" t="s">
        <v>134</v>
      </c>
      <c r="K18" s="70" t="s">
        <v>135</v>
      </c>
      <c r="L18" s="53" t="s">
        <v>155</v>
      </c>
    </row>
    <row r="19" spans="1:12" ht="293.25" customHeight="1" x14ac:dyDescent="0.25">
      <c r="A19" s="105" t="s">
        <v>271</v>
      </c>
      <c r="B19" s="91" t="s">
        <v>56</v>
      </c>
      <c r="C19" s="86" t="s">
        <v>57</v>
      </c>
      <c r="D19" s="61" t="s">
        <v>203</v>
      </c>
      <c r="E19" s="54" t="s">
        <v>204</v>
      </c>
      <c r="F19" s="95" t="s">
        <v>240</v>
      </c>
      <c r="G19" s="54" t="s">
        <v>241</v>
      </c>
      <c r="H19" s="96" t="s">
        <v>7</v>
      </c>
      <c r="I19" s="97" t="s">
        <v>11</v>
      </c>
      <c r="J19" s="77" t="s">
        <v>205</v>
      </c>
      <c r="K19" s="97" t="s">
        <v>206</v>
      </c>
      <c r="L19" s="85"/>
    </row>
    <row r="20" spans="1:12" ht="293.25" customHeight="1" x14ac:dyDescent="0.25">
      <c r="A20" s="105" t="s">
        <v>272</v>
      </c>
      <c r="B20" s="85" t="s">
        <v>275</v>
      </c>
      <c r="C20" s="116" t="s">
        <v>340</v>
      </c>
      <c r="D20" s="47" t="s">
        <v>341</v>
      </c>
      <c r="E20" s="111" t="s">
        <v>342</v>
      </c>
      <c r="F20" s="112" t="s">
        <v>343</v>
      </c>
      <c r="G20" s="48" t="s">
        <v>344</v>
      </c>
      <c r="H20" s="113" t="s">
        <v>6</v>
      </c>
      <c r="I20" s="114" t="str">
        <f>IF(ISBLANK(H20),"",VLOOKUP(H20,[5]Útmutató!$B$9:$C$12,2,FALSE))</f>
        <v>examination</v>
      </c>
      <c r="J20" s="50" t="s">
        <v>99</v>
      </c>
      <c r="K20" s="71" t="s">
        <v>100</v>
      </c>
      <c r="L20" s="115" t="s">
        <v>345</v>
      </c>
    </row>
    <row r="21" spans="1:12" ht="293.25" customHeight="1" x14ac:dyDescent="0.25">
      <c r="A21" s="105" t="s">
        <v>273</v>
      </c>
      <c r="B21" s="85" t="s">
        <v>276</v>
      </c>
      <c r="C21" s="117" t="s">
        <v>333</v>
      </c>
      <c r="D21" s="60" t="s">
        <v>334</v>
      </c>
      <c r="E21" s="58" t="s">
        <v>335</v>
      </c>
      <c r="F21" s="57" t="s">
        <v>336</v>
      </c>
      <c r="G21" s="58" t="s">
        <v>337</v>
      </c>
      <c r="H21" s="55" t="s">
        <v>6</v>
      </c>
      <c r="I21" s="56" t="s">
        <v>12</v>
      </c>
      <c r="J21" s="65" t="s">
        <v>108</v>
      </c>
      <c r="K21" s="56" t="s">
        <v>109</v>
      </c>
      <c r="L21" s="60" t="s">
        <v>339</v>
      </c>
    </row>
    <row r="22" spans="1:12" ht="293.25" customHeight="1" x14ac:dyDescent="0.25">
      <c r="A22" s="105" t="s">
        <v>274</v>
      </c>
      <c r="B22" s="85" t="s">
        <v>277</v>
      </c>
      <c r="C22" s="116" t="s">
        <v>346</v>
      </c>
      <c r="D22" s="61" t="s">
        <v>347</v>
      </c>
      <c r="E22" s="54" t="s">
        <v>348</v>
      </c>
      <c r="F22" s="61" t="s">
        <v>349</v>
      </c>
      <c r="G22" s="118" t="s">
        <v>350</v>
      </c>
      <c r="H22" s="55" t="s">
        <v>7</v>
      </c>
      <c r="I22" s="56" t="str">
        <f>IF(ISBLANK(H22),"",VLOOKUP(H22,[6]Útmutató!$B$9:$C$12,2,FALSE))</f>
        <v>term grade</v>
      </c>
      <c r="J22" s="65" t="s">
        <v>134</v>
      </c>
      <c r="K22" s="56" t="s">
        <v>104</v>
      </c>
      <c r="L22" s="61" t="s">
        <v>351</v>
      </c>
    </row>
    <row r="23" spans="1:12" ht="293.25" customHeight="1" x14ac:dyDescent="0.25">
      <c r="A23" s="105" t="s">
        <v>278</v>
      </c>
      <c r="B23" s="41" t="s">
        <v>58</v>
      </c>
      <c r="C23" s="45" t="s">
        <v>59</v>
      </c>
      <c r="D23" s="51" t="s">
        <v>127</v>
      </c>
      <c r="E23" s="52" t="s">
        <v>128</v>
      </c>
      <c r="F23" s="51" t="s">
        <v>209</v>
      </c>
      <c r="G23" s="52" t="s">
        <v>210</v>
      </c>
      <c r="H23" s="64" t="s">
        <v>6</v>
      </c>
      <c r="I23" s="70" t="s">
        <v>12</v>
      </c>
      <c r="J23" s="53" t="s">
        <v>129</v>
      </c>
      <c r="K23" s="70" t="s">
        <v>130</v>
      </c>
      <c r="L23" s="53" t="s">
        <v>131</v>
      </c>
    </row>
    <row r="24" spans="1:12" ht="293.25" customHeight="1" x14ac:dyDescent="0.25">
      <c r="A24" s="105" t="s">
        <v>279</v>
      </c>
      <c r="B24" s="91" t="s">
        <v>70</v>
      </c>
      <c r="C24" s="86" t="s">
        <v>71</v>
      </c>
      <c r="D24" s="61" t="s">
        <v>198</v>
      </c>
      <c r="E24" s="54" t="s">
        <v>199</v>
      </c>
      <c r="F24" s="93" t="s">
        <v>247</v>
      </c>
      <c r="G24" s="94" t="s">
        <v>248</v>
      </c>
      <c r="H24" s="55" t="s">
        <v>6</v>
      </c>
      <c r="I24" s="56" t="str">
        <f>IF(ISBLANK(H24),"",VLOOKUP(H24,[4]Útmutató!$B$9:$C$12,2,FALSE))</f>
        <v>examination</v>
      </c>
      <c r="J24" s="77" t="s">
        <v>188</v>
      </c>
      <c r="K24" s="78" t="s">
        <v>189</v>
      </c>
      <c r="L24" s="101" t="s">
        <v>200</v>
      </c>
    </row>
    <row r="25" spans="1:12" ht="293.25" customHeight="1" x14ac:dyDescent="0.25">
      <c r="A25" s="105" t="s">
        <v>280</v>
      </c>
      <c r="B25" s="88" t="s">
        <v>62</v>
      </c>
      <c r="C25" s="89" t="s">
        <v>63</v>
      </c>
      <c r="D25" s="92" t="s">
        <v>114</v>
      </c>
      <c r="E25" s="54" t="s">
        <v>115</v>
      </c>
      <c r="F25" s="92" t="s">
        <v>242</v>
      </c>
      <c r="G25" s="54" t="s">
        <v>243</v>
      </c>
      <c r="H25" s="65" t="s">
        <v>7</v>
      </c>
      <c r="I25" s="56" t="str">
        <f>IF(ISBLANK(H25),"",VLOOKUP(H25,[7]Útmutató!$B$9:$C$12,2,FALSE))</f>
        <v>term grade</v>
      </c>
      <c r="J25" s="65" t="s">
        <v>103</v>
      </c>
      <c r="K25" s="56" t="s">
        <v>104</v>
      </c>
      <c r="L25" s="65" t="s">
        <v>116</v>
      </c>
    </row>
    <row r="26" spans="1:12" ht="293.25" customHeight="1" x14ac:dyDescent="0.25">
      <c r="A26" s="105" t="s">
        <v>281</v>
      </c>
      <c r="B26" s="85" t="s">
        <v>282</v>
      </c>
      <c r="C26" s="117" t="s">
        <v>358</v>
      </c>
      <c r="D26" s="120" t="s">
        <v>359</v>
      </c>
      <c r="E26" s="58" t="s">
        <v>360</v>
      </c>
      <c r="F26" s="120" t="s">
        <v>361</v>
      </c>
      <c r="G26" s="58" t="s">
        <v>362</v>
      </c>
      <c r="H26" s="62" t="s">
        <v>6</v>
      </c>
      <c r="I26" s="59" t="str">
        <f>IF(ISBLANK(H26),"",VLOOKUP(H26,[8]Útmutató!$B$9:$C$12,2,FALSE))</f>
        <v>examination</v>
      </c>
      <c r="J26" s="124" t="s">
        <v>129</v>
      </c>
      <c r="K26" s="125" t="s">
        <v>130</v>
      </c>
      <c r="L26" s="62" t="s">
        <v>363</v>
      </c>
    </row>
    <row r="27" spans="1:12" ht="293.25" customHeight="1" x14ac:dyDescent="0.25">
      <c r="A27" s="105" t="s">
        <v>283</v>
      </c>
      <c r="B27" s="85" t="s">
        <v>286</v>
      </c>
      <c r="C27" s="116" t="s">
        <v>364</v>
      </c>
      <c r="D27" s="126" t="s">
        <v>365</v>
      </c>
      <c r="E27" s="52" t="s">
        <v>366</v>
      </c>
      <c r="F27" s="127" t="s">
        <v>367</v>
      </c>
      <c r="G27" s="52" t="s">
        <v>368</v>
      </c>
      <c r="H27" s="62" t="s">
        <v>6</v>
      </c>
      <c r="I27" s="59" t="str">
        <f>IF(ISBLANK(H27),"",VLOOKUP(H27,[8]Útmutató!$B$9:$C$12,2,FALSE))</f>
        <v>examination</v>
      </c>
      <c r="J27" s="65" t="s">
        <v>369</v>
      </c>
      <c r="K27" s="59" t="s">
        <v>370</v>
      </c>
      <c r="L27" s="62" t="s">
        <v>371</v>
      </c>
    </row>
    <row r="28" spans="1:12" ht="293.25" customHeight="1" x14ac:dyDescent="0.25">
      <c r="A28" s="105" t="s">
        <v>284</v>
      </c>
      <c r="B28" s="85" t="s">
        <v>287</v>
      </c>
      <c r="C28" s="116" t="s">
        <v>408</v>
      </c>
      <c r="D28" s="57" t="s">
        <v>409</v>
      </c>
      <c r="E28" s="58" t="s">
        <v>410</v>
      </c>
      <c r="F28" s="57" t="s">
        <v>411</v>
      </c>
      <c r="G28" s="58" t="s">
        <v>412</v>
      </c>
      <c r="H28" s="62" t="s">
        <v>7</v>
      </c>
      <c r="I28" s="59" t="str">
        <f>IF(ISBLANK(H28),"",VLOOKUP(H28,[9]Útmutató!$B$9:$C$12,2,FALSE))</f>
        <v>term grade</v>
      </c>
      <c r="J28" s="60" t="s">
        <v>338</v>
      </c>
      <c r="K28" s="59" t="s">
        <v>413</v>
      </c>
      <c r="L28" s="60" t="s">
        <v>414</v>
      </c>
    </row>
    <row r="29" spans="1:12" ht="293.25" customHeight="1" x14ac:dyDescent="0.25">
      <c r="A29" s="105" t="s">
        <v>285</v>
      </c>
      <c r="B29" s="85" t="s">
        <v>288</v>
      </c>
      <c r="C29" s="116" t="s">
        <v>352</v>
      </c>
      <c r="D29" s="119" t="s">
        <v>353</v>
      </c>
      <c r="E29" s="52" t="s">
        <v>354</v>
      </c>
      <c r="F29" s="120" t="s">
        <v>355</v>
      </c>
      <c r="G29" s="121" t="s">
        <v>356</v>
      </c>
      <c r="H29" s="122" t="s">
        <v>7</v>
      </c>
      <c r="I29" s="123" t="s">
        <v>11</v>
      </c>
      <c r="J29" s="60" t="s">
        <v>134</v>
      </c>
      <c r="K29" s="59" t="s">
        <v>135</v>
      </c>
      <c r="L29" s="120" t="s">
        <v>357</v>
      </c>
    </row>
    <row r="30" spans="1:12" ht="293.25" customHeight="1" x14ac:dyDescent="0.25">
      <c r="A30" s="105" t="s">
        <v>289</v>
      </c>
      <c r="B30" s="85" t="s">
        <v>290</v>
      </c>
      <c r="C30" s="116" t="s">
        <v>378</v>
      </c>
      <c r="D30" s="57" t="s">
        <v>379</v>
      </c>
      <c r="E30" s="58" t="s">
        <v>380</v>
      </c>
      <c r="F30" s="57" t="s">
        <v>381</v>
      </c>
      <c r="G30" s="58" t="s">
        <v>382</v>
      </c>
      <c r="H30" s="62" t="s">
        <v>7</v>
      </c>
      <c r="I30" s="59" t="str">
        <f>IF(ISBLANK(H30),"",VLOOKUP(H30,[10]Útmutató!$B$9:$C$12,2,FALSE))</f>
        <v>term grade</v>
      </c>
      <c r="J30" s="60" t="s">
        <v>134</v>
      </c>
      <c r="K30" s="59" t="s">
        <v>135</v>
      </c>
      <c r="L30" s="60" t="s">
        <v>383</v>
      </c>
    </row>
    <row r="31" spans="1:12" ht="293.25" customHeight="1" x14ac:dyDescent="0.25">
      <c r="A31" s="105" t="s">
        <v>291</v>
      </c>
      <c r="B31" s="44" t="s">
        <v>64</v>
      </c>
      <c r="C31" s="45" t="s">
        <v>65</v>
      </c>
      <c r="D31" s="57" t="s">
        <v>132</v>
      </c>
      <c r="E31" s="58" t="s">
        <v>133</v>
      </c>
      <c r="F31" s="57" t="s">
        <v>223</v>
      </c>
      <c r="G31" s="58" t="s">
        <v>224</v>
      </c>
      <c r="H31" s="65" t="s">
        <v>7</v>
      </c>
      <c r="I31" s="56" t="str">
        <f>IF(ISBLANK(H31),"",VLOOKUP(H31,[7]Útmutató!$B$9:$C$12,2,FALSE))</f>
        <v>term grade</v>
      </c>
      <c r="J31" s="65" t="s">
        <v>103</v>
      </c>
      <c r="K31" s="56" t="s">
        <v>104</v>
      </c>
      <c r="L31" s="60" t="s">
        <v>136</v>
      </c>
    </row>
    <row r="32" spans="1:12" ht="293.25" customHeight="1" x14ac:dyDescent="0.25">
      <c r="A32" s="105" t="s">
        <v>292</v>
      </c>
      <c r="B32" s="44" t="s">
        <v>80</v>
      </c>
      <c r="C32" s="45" t="s">
        <v>81</v>
      </c>
      <c r="D32" s="61" t="s">
        <v>156</v>
      </c>
      <c r="E32" s="54" t="s">
        <v>157</v>
      </c>
      <c r="F32" s="61" t="s">
        <v>158</v>
      </c>
      <c r="G32" s="54" t="s">
        <v>159</v>
      </c>
      <c r="H32" s="62" t="s">
        <v>6</v>
      </c>
      <c r="I32" s="59" t="str">
        <f>IF(ISBLANK(H32),"",VLOOKUP(H32,[4]Útmutató!$B$9:$C$12,2,FALSE))</f>
        <v>examination</v>
      </c>
      <c r="J32" s="77" t="s">
        <v>99</v>
      </c>
      <c r="K32" s="78" t="s">
        <v>100</v>
      </c>
      <c r="L32" s="61" t="s">
        <v>160</v>
      </c>
    </row>
    <row r="33" spans="1:12" ht="293.25" customHeight="1" x14ac:dyDescent="0.25">
      <c r="A33" s="105" t="s">
        <v>293</v>
      </c>
      <c r="B33" s="44" t="s">
        <v>76</v>
      </c>
      <c r="C33" s="45" t="s">
        <v>77</v>
      </c>
      <c r="D33" s="61" t="s">
        <v>144</v>
      </c>
      <c r="E33" s="54" t="s">
        <v>145</v>
      </c>
      <c r="F33" s="61" t="s">
        <v>147</v>
      </c>
      <c r="G33" s="54" t="s">
        <v>148</v>
      </c>
      <c r="H33" s="55" t="s">
        <v>6</v>
      </c>
      <c r="I33" s="56" t="str">
        <f>IF(ISBLANK(H33),"",VLOOKUP(H33,[11]Útmutató!$B$9:$C$12,2,FALSE))</f>
        <v>examination</v>
      </c>
      <c r="J33" s="77" t="s">
        <v>129</v>
      </c>
      <c r="K33" s="78" t="s">
        <v>130</v>
      </c>
      <c r="L33" s="55" t="s">
        <v>146</v>
      </c>
    </row>
    <row r="34" spans="1:12" ht="293.25" customHeight="1" x14ac:dyDescent="0.25">
      <c r="A34" s="105" t="s">
        <v>294</v>
      </c>
      <c r="B34" s="91" t="s">
        <v>68</v>
      </c>
      <c r="C34" s="86" t="s">
        <v>69</v>
      </c>
      <c r="D34" s="98" t="s">
        <v>121</v>
      </c>
      <c r="E34" s="99" t="s">
        <v>122</v>
      </c>
      <c r="F34" s="98" t="s">
        <v>245</v>
      </c>
      <c r="G34" s="99" t="s">
        <v>246</v>
      </c>
      <c r="H34" s="96" t="s">
        <v>7</v>
      </c>
      <c r="I34" s="97" t="s">
        <v>11</v>
      </c>
      <c r="J34" s="77" t="s">
        <v>123</v>
      </c>
      <c r="K34" s="100" t="s">
        <v>124</v>
      </c>
      <c r="L34" s="65" t="s">
        <v>125</v>
      </c>
    </row>
    <row r="35" spans="1:12" ht="293.25" customHeight="1" x14ac:dyDescent="0.25">
      <c r="A35" s="105" t="s">
        <v>295</v>
      </c>
      <c r="B35" s="91" t="s">
        <v>296</v>
      </c>
      <c r="C35" s="128" t="s">
        <v>384</v>
      </c>
      <c r="D35" s="51" t="s">
        <v>385</v>
      </c>
      <c r="E35" s="52" t="s">
        <v>386</v>
      </c>
      <c r="F35" s="51" t="s">
        <v>387</v>
      </c>
      <c r="G35" s="52" t="s">
        <v>388</v>
      </c>
      <c r="H35" s="126" t="s">
        <v>6</v>
      </c>
      <c r="I35" s="52" t="str">
        <f>IF(ISBLANK(H35),"",VLOOKUP(H35,[12]Útmutató!$B$9:$C$12,2,FALSE))</f>
        <v>examination</v>
      </c>
      <c r="J35" s="51" t="s">
        <v>389</v>
      </c>
      <c r="K35" s="52" t="s">
        <v>390</v>
      </c>
      <c r="L35" s="51" t="s">
        <v>391</v>
      </c>
    </row>
    <row r="36" spans="1:12" ht="293.25" customHeight="1" x14ac:dyDescent="0.25">
      <c r="A36" s="105" t="s">
        <v>297</v>
      </c>
      <c r="B36" s="91" t="s">
        <v>298</v>
      </c>
      <c r="C36" s="128" t="s">
        <v>392</v>
      </c>
      <c r="D36" s="126" t="s">
        <v>393</v>
      </c>
      <c r="E36" s="52" t="s">
        <v>394</v>
      </c>
      <c r="F36" s="126" t="s">
        <v>395</v>
      </c>
      <c r="G36" s="52" t="s">
        <v>396</v>
      </c>
      <c r="H36" s="126" t="s">
        <v>7</v>
      </c>
      <c r="I36" s="52" t="str">
        <f>IF(ISBLANK(H36),"",VLOOKUP(H36,[12]Útmutató!$B$9:$C$12,2,FALSE))</f>
        <v>term grade</v>
      </c>
      <c r="J36" s="126" t="s">
        <v>397</v>
      </c>
      <c r="K36" s="52" t="s">
        <v>398</v>
      </c>
      <c r="L36" s="126" t="s">
        <v>399</v>
      </c>
    </row>
    <row r="37" spans="1:12" ht="293.25" customHeight="1" x14ac:dyDescent="0.25">
      <c r="A37" s="105" t="s">
        <v>299</v>
      </c>
      <c r="B37" s="91" t="s">
        <v>300</v>
      </c>
      <c r="C37" s="128" t="s">
        <v>400</v>
      </c>
      <c r="D37" s="51" t="s">
        <v>401</v>
      </c>
      <c r="E37" s="129" t="s">
        <v>402</v>
      </c>
      <c r="F37" s="130" t="s">
        <v>403</v>
      </c>
      <c r="G37" s="129" t="s">
        <v>404</v>
      </c>
      <c r="H37" s="126" t="s">
        <v>6</v>
      </c>
      <c r="I37" s="52" t="str">
        <f>IF(ISBLANK(H37),"",VLOOKUP(H37,[12]Útmutató!$B$9:$C$12,2,FALSE))</f>
        <v>examination</v>
      </c>
      <c r="J37" s="51" t="s">
        <v>405</v>
      </c>
      <c r="K37" s="52" t="s">
        <v>406</v>
      </c>
      <c r="L37" s="51" t="s">
        <v>407</v>
      </c>
    </row>
    <row r="38" spans="1:12" ht="293.25" customHeight="1" x14ac:dyDescent="0.25">
      <c r="A38" s="105" t="s">
        <v>301</v>
      </c>
      <c r="B38" s="41" t="s">
        <v>72</v>
      </c>
      <c r="C38" s="42" t="s">
        <v>73</v>
      </c>
      <c r="D38" s="57" t="s">
        <v>137</v>
      </c>
      <c r="E38" s="58" t="s">
        <v>138</v>
      </c>
      <c r="F38" s="63" t="s">
        <v>151</v>
      </c>
      <c r="G38" s="58" t="s">
        <v>152</v>
      </c>
      <c r="H38" s="62" t="s">
        <v>6</v>
      </c>
      <c r="I38" s="59" t="str">
        <f>IF(ISBLANK(H38),"",VLOOKUP(H38,[4]Útmutató!$B$9:$C$12,2,FALSE))</f>
        <v>examination</v>
      </c>
      <c r="J38" s="77" t="s">
        <v>99</v>
      </c>
      <c r="K38" s="78" t="s">
        <v>100</v>
      </c>
      <c r="L38" s="60" t="s">
        <v>139</v>
      </c>
    </row>
    <row r="39" spans="1:12" ht="293.25" customHeight="1" x14ac:dyDescent="0.25">
      <c r="A39" s="105" t="s">
        <v>302</v>
      </c>
      <c r="B39" s="41" t="s">
        <v>82</v>
      </c>
      <c r="C39" s="45" t="s">
        <v>83</v>
      </c>
      <c r="D39" s="57" t="s">
        <v>161</v>
      </c>
      <c r="E39" s="58" t="s">
        <v>162</v>
      </c>
      <c r="F39" s="57" t="s">
        <v>222</v>
      </c>
      <c r="G39" s="58" t="s">
        <v>208</v>
      </c>
      <c r="H39" s="62" t="s">
        <v>6</v>
      </c>
      <c r="I39" s="59" t="str">
        <f>IF(ISBLANK(H39),"",VLOOKUP(H39,[4]Útmutató!$B$9:$C$12,2,FALSE))</f>
        <v>examination</v>
      </c>
      <c r="J39" s="77" t="s">
        <v>99</v>
      </c>
      <c r="K39" s="78" t="s">
        <v>100</v>
      </c>
      <c r="L39" s="60" t="s">
        <v>163</v>
      </c>
    </row>
    <row r="40" spans="1:12" ht="293.25" customHeight="1" x14ac:dyDescent="0.25">
      <c r="A40" s="105" t="s">
        <v>303</v>
      </c>
      <c r="B40" s="41" t="s">
        <v>84</v>
      </c>
      <c r="C40" s="45" t="s">
        <v>85</v>
      </c>
      <c r="D40" s="57" t="s">
        <v>164</v>
      </c>
      <c r="E40" s="58" t="s">
        <v>165</v>
      </c>
      <c r="F40" s="63" t="s">
        <v>166</v>
      </c>
      <c r="G40" s="58" t="s">
        <v>167</v>
      </c>
      <c r="H40" s="62" t="s">
        <v>6</v>
      </c>
      <c r="I40" s="59" t="str">
        <f>IF(ISBLANK(H40),"",VLOOKUP(H40,[11]Útmutató!$B$9:$C$12,2,FALSE))</f>
        <v>examination</v>
      </c>
      <c r="J40" s="77" t="s">
        <v>99</v>
      </c>
      <c r="K40" s="78" t="s">
        <v>100</v>
      </c>
      <c r="L40" s="60" t="s">
        <v>168</v>
      </c>
    </row>
    <row r="41" spans="1:12" ht="293.25" customHeight="1" x14ac:dyDescent="0.25">
      <c r="A41" s="105" t="s">
        <v>304</v>
      </c>
      <c r="B41" s="91" t="s">
        <v>305</v>
      </c>
      <c r="C41" s="83" t="s">
        <v>415</v>
      </c>
      <c r="D41" s="51" t="s">
        <v>416</v>
      </c>
      <c r="E41" s="52" t="s">
        <v>417</v>
      </c>
      <c r="F41" s="51" t="s">
        <v>418</v>
      </c>
      <c r="G41" s="52" t="s">
        <v>419</v>
      </c>
      <c r="H41" s="131" t="s">
        <v>7</v>
      </c>
      <c r="I41" s="132" t="s">
        <v>11</v>
      </c>
      <c r="J41" s="133" t="s">
        <v>205</v>
      </c>
      <c r="K41" s="134" t="s">
        <v>206</v>
      </c>
      <c r="L41" s="53" t="s">
        <v>420</v>
      </c>
    </row>
    <row r="42" spans="1:12" ht="293.25" customHeight="1" x14ac:dyDescent="0.25">
      <c r="A42" s="105" t="s">
        <v>306</v>
      </c>
      <c r="B42" s="91" t="s">
        <v>307</v>
      </c>
      <c r="C42" s="116" t="s">
        <v>421</v>
      </c>
      <c r="D42" s="120" t="s">
        <v>422</v>
      </c>
      <c r="E42" s="58" t="s">
        <v>423</v>
      </c>
      <c r="F42" s="120" t="s">
        <v>424</v>
      </c>
      <c r="G42" s="58" t="s">
        <v>425</v>
      </c>
      <c r="H42" s="62" t="s">
        <v>6</v>
      </c>
      <c r="I42" s="59" t="str">
        <f>IF(ISBLANK(H42),"",VLOOKUP(H42,[10]Útmutató!$B$9:$C$12,2,FALSE))</f>
        <v>examination</v>
      </c>
      <c r="J42" s="62" t="s">
        <v>99</v>
      </c>
      <c r="K42" s="59" t="s">
        <v>100</v>
      </c>
      <c r="L42" s="62" t="s">
        <v>426</v>
      </c>
    </row>
    <row r="43" spans="1:12" ht="293.25" customHeight="1" x14ac:dyDescent="0.25">
      <c r="A43" s="105" t="s">
        <v>308</v>
      </c>
      <c r="B43" s="91" t="s">
        <v>305</v>
      </c>
      <c r="C43" s="136" t="s">
        <v>415</v>
      </c>
      <c r="D43" s="51" t="s">
        <v>427</v>
      </c>
      <c r="E43" s="52" t="s">
        <v>428</v>
      </c>
      <c r="F43" s="51" t="s">
        <v>429</v>
      </c>
      <c r="G43" s="135" t="s">
        <v>430</v>
      </c>
      <c r="H43" s="131" t="s">
        <v>7</v>
      </c>
      <c r="I43" s="132" t="s">
        <v>11</v>
      </c>
      <c r="J43" s="133" t="s">
        <v>431</v>
      </c>
      <c r="K43" s="132" t="s">
        <v>432</v>
      </c>
      <c r="L43" s="53" t="s">
        <v>420</v>
      </c>
    </row>
    <row r="44" spans="1:12" ht="293.25" customHeight="1" x14ac:dyDescent="0.25">
      <c r="A44" s="105" t="s">
        <v>309</v>
      </c>
      <c r="B44" s="91" t="s">
        <v>310</v>
      </c>
      <c r="C44" s="116" t="s">
        <v>433</v>
      </c>
      <c r="D44" s="120" t="s">
        <v>434</v>
      </c>
      <c r="E44" s="58" t="s">
        <v>435</v>
      </c>
      <c r="F44" s="127" t="s">
        <v>436</v>
      </c>
      <c r="G44" s="58" t="s">
        <v>437</v>
      </c>
      <c r="H44" s="62" t="s">
        <v>6</v>
      </c>
      <c r="I44" s="59" t="str">
        <f>IF(ISBLANK(H44),"",VLOOKUP(H44,[8]Útmutató!$B$9:$C$12,2,FALSE))</f>
        <v>examination</v>
      </c>
      <c r="J44" s="62" t="s">
        <v>99</v>
      </c>
      <c r="K44" s="59" t="s">
        <v>100</v>
      </c>
      <c r="L44" s="62" t="s">
        <v>438</v>
      </c>
    </row>
    <row r="45" spans="1:12" ht="293.25" customHeight="1" x14ac:dyDescent="0.25">
      <c r="A45" s="105" t="s">
        <v>312</v>
      </c>
      <c r="B45" s="91" t="s">
        <v>311</v>
      </c>
      <c r="C45" s="116" t="s">
        <v>439</v>
      </c>
      <c r="D45" s="57" t="s">
        <v>440</v>
      </c>
      <c r="E45" s="58" t="s">
        <v>441</v>
      </c>
      <c r="F45" s="57" t="s">
        <v>442</v>
      </c>
      <c r="G45" s="58" t="s">
        <v>443</v>
      </c>
      <c r="H45" s="62" t="s">
        <v>7</v>
      </c>
      <c r="I45" s="59" t="str">
        <f>IF(ISBLANK(H45),"",VLOOKUP(H45,[9]Útmutató!$B$9:$C$12,2,FALSE))</f>
        <v>term grade</v>
      </c>
      <c r="J45" s="60" t="s">
        <v>444</v>
      </c>
      <c r="K45" s="59" t="s">
        <v>445</v>
      </c>
      <c r="L45" s="60" t="s">
        <v>446</v>
      </c>
    </row>
    <row r="46" spans="1:12" ht="293.25" customHeight="1" x14ac:dyDescent="0.25">
      <c r="A46" s="105" t="s">
        <v>313</v>
      </c>
      <c r="B46" s="91" t="s">
        <v>314</v>
      </c>
      <c r="C46" s="116" t="s">
        <v>487</v>
      </c>
      <c r="D46" s="120" t="s">
        <v>447</v>
      </c>
      <c r="E46" s="58" t="s">
        <v>448</v>
      </c>
      <c r="F46" s="127" t="s">
        <v>449</v>
      </c>
      <c r="G46" s="58" t="s">
        <v>450</v>
      </c>
      <c r="H46" s="62" t="s">
        <v>6</v>
      </c>
      <c r="I46" s="59" t="str">
        <f>IF(ISBLANK(H46),"",VLOOKUP(H46,[8]Útmutató!$B$9:$C$12,2,FALSE))</f>
        <v>examination</v>
      </c>
      <c r="J46" s="62" t="s">
        <v>99</v>
      </c>
      <c r="K46" s="59" t="s">
        <v>100</v>
      </c>
      <c r="L46" s="62" t="s">
        <v>451</v>
      </c>
    </row>
    <row r="47" spans="1:12" ht="293.25" customHeight="1" x14ac:dyDescent="0.25">
      <c r="A47" s="105" t="s">
        <v>315</v>
      </c>
      <c r="B47" s="44" t="s">
        <v>86</v>
      </c>
      <c r="C47" s="45" t="s">
        <v>87</v>
      </c>
      <c r="D47" s="57" t="s">
        <v>169</v>
      </c>
      <c r="E47" s="58" t="s">
        <v>170</v>
      </c>
      <c r="F47" s="63" t="s">
        <v>171</v>
      </c>
      <c r="G47" s="58" t="s">
        <v>172</v>
      </c>
      <c r="H47" s="62" t="s">
        <v>6</v>
      </c>
      <c r="I47" s="59" t="str">
        <f>IF(ISBLANK(H47),"",VLOOKUP(H47,[11]Útmutató!$B$9:$C$12,2,FALSE))</f>
        <v>examination</v>
      </c>
      <c r="J47" s="62" t="s">
        <v>99</v>
      </c>
      <c r="K47" s="59" t="s">
        <v>100</v>
      </c>
      <c r="L47" s="60" t="s">
        <v>173</v>
      </c>
    </row>
    <row r="48" spans="1:12" ht="293.25" customHeight="1" x14ac:dyDescent="0.25">
      <c r="A48" s="105" t="s">
        <v>316</v>
      </c>
      <c r="B48" s="44" t="s">
        <v>90</v>
      </c>
      <c r="C48" s="67" t="s">
        <v>91</v>
      </c>
      <c r="D48" s="73" t="s">
        <v>228</v>
      </c>
      <c r="E48" s="59" t="s">
        <v>201</v>
      </c>
      <c r="F48" s="53" t="s">
        <v>229</v>
      </c>
      <c r="G48" s="59" t="s">
        <v>217</v>
      </c>
      <c r="H48" s="64" t="s">
        <v>7</v>
      </c>
      <c r="I48" s="70" t="s">
        <v>11</v>
      </c>
      <c r="J48" s="60" t="s">
        <v>134</v>
      </c>
      <c r="K48" s="59" t="s">
        <v>135</v>
      </c>
      <c r="L48" s="60" t="s">
        <v>202</v>
      </c>
    </row>
    <row r="49" spans="1:12" ht="293.25" customHeight="1" x14ac:dyDescent="0.25">
      <c r="A49" s="105" t="s">
        <v>317</v>
      </c>
      <c r="B49" s="91" t="s">
        <v>318</v>
      </c>
      <c r="C49" s="139" t="s">
        <v>452</v>
      </c>
      <c r="D49" s="72" t="s">
        <v>453</v>
      </c>
      <c r="E49" s="58" t="s">
        <v>454</v>
      </c>
      <c r="F49" s="57" t="s">
        <v>455</v>
      </c>
      <c r="G49" s="137" t="s">
        <v>456</v>
      </c>
      <c r="H49" s="62" t="s">
        <v>7</v>
      </c>
      <c r="I49" s="59" t="s">
        <v>11</v>
      </c>
      <c r="J49" s="53" t="s">
        <v>457</v>
      </c>
      <c r="K49" s="56" t="s">
        <v>458</v>
      </c>
      <c r="L49" s="138" t="s">
        <v>459</v>
      </c>
    </row>
    <row r="50" spans="1:12" ht="293.25" customHeight="1" x14ac:dyDescent="0.25">
      <c r="A50" s="105" t="s">
        <v>320</v>
      </c>
      <c r="B50" s="91" t="s">
        <v>319</v>
      </c>
      <c r="C50" s="128" t="s">
        <v>460</v>
      </c>
      <c r="D50" s="51" t="s">
        <v>461</v>
      </c>
      <c r="E50" s="52" t="s">
        <v>462</v>
      </c>
      <c r="F50" s="51" t="s">
        <v>463</v>
      </c>
      <c r="G50" s="52" t="s">
        <v>464</v>
      </c>
      <c r="H50" s="64" t="s">
        <v>7</v>
      </c>
      <c r="I50" s="70" t="str">
        <f>IF(ISBLANK(H50),"",VLOOKUP(H50,[12]Útmutató!$B$9:$C$12,2,FALSE))</f>
        <v>term grade</v>
      </c>
      <c r="J50" s="53" t="s">
        <v>465</v>
      </c>
      <c r="K50" s="70" t="s">
        <v>466</v>
      </c>
      <c r="L50" s="51" t="s">
        <v>467</v>
      </c>
    </row>
    <row r="51" spans="1:12" ht="293.25" customHeight="1" x14ac:dyDescent="0.25">
      <c r="A51" s="105" t="s">
        <v>321</v>
      </c>
      <c r="B51" s="91" t="s">
        <v>322</v>
      </c>
      <c r="C51" s="116" t="s">
        <v>468</v>
      </c>
      <c r="D51" s="120" t="s">
        <v>469</v>
      </c>
      <c r="E51" s="58" t="s">
        <v>470</v>
      </c>
      <c r="F51" s="120" t="s">
        <v>471</v>
      </c>
      <c r="G51" s="58" t="s">
        <v>472</v>
      </c>
      <c r="H51" s="62" t="s">
        <v>6</v>
      </c>
      <c r="I51" s="59" t="str">
        <f>IF(ISBLANK(H51),"",VLOOKUP(H51,[10]Útmutató!$B$9:$C$12,2,FALSE))</f>
        <v>examination</v>
      </c>
      <c r="J51" s="62" t="s">
        <v>99</v>
      </c>
      <c r="K51" s="59" t="s">
        <v>100</v>
      </c>
      <c r="L51" s="62" t="s">
        <v>473</v>
      </c>
    </row>
    <row r="52" spans="1:12" ht="293.25" customHeight="1" x14ac:dyDescent="0.25">
      <c r="A52" s="105" t="s">
        <v>324</v>
      </c>
      <c r="B52" s="91" t="s">
        <v>323</v>
      </c>
      <c r="C52" s="116" t="s">
        <v>474</v>
      </c>
      <c r="D52" s="57" t="s">
        <v>475</v>
      </c>
      <c r="E52" s="58" t="s">
        <v>476</v>
      </c>
      <c r="F52" s="57" t="s">
        <v>477</v>
      </c>
      <c r="G52" s="58" t="s">
        <v>478</v>
      </c>
      <c r="H52" s="62" t="s">
        <v>7</v>
      </c>
      <c r="I52" s="59" t="str">
        <f>IF(ISBLANK(H52),"",VLOOKUP(H52,[9]Útmutató!$B$9:$C$12,2,FALSE))</f>
        <v>term grade</v>
      </c>
      <c r="J52" s="60" t="s">
        <v>444</v>
      </c>
      <c r="K52" s="59" t="s">
        <v>445</v>
      </c>
      <c r="L52" s="60" t="s">
        <v>479</v>
      </c>
    </row>
    <row r="53" spans="1:12" ht="293.25" customHeight="1" x14ac:dyDescent="0.25">
      <c r="A53" s="105" t="s">
        <v>325</v>
      </c>
      <c r="B53" s="44" t="s">
        <v>88</v>
      </c>
      <c r="C53" s="45" t="s">
        <v>89</v>
      </c>
      <c r="D53" s="57" t="s">
        <v>174</v>
      </c>
      <c r="E53" s="58" t="s">
        <v>175</v>
      </c>
      <c r="F53" s="57" t="s">
        <v>218</v>
      </c>
      <c r="G53" s="58" t="s">
        <v>219</v>
      </c>
      <c r="H53" s="62" t="s">
        <v>7</v>
      </c>
      <c r="I53" s="59" t="str">
        <f>IF(ISBLANK(H53),"",VLOOKUP(H53,[10]Útmutató!$B$9:$C$12,2,FALSE))</f>
        <v>term grade</v>
      </c>
      <c r="J53" s="60" t="s">
        <v>134</v>
      </c>
      <c r="K53" s="59" t="s">
        <v>135</v>
      </c>
      <c r="L53" s="60" t="s">
        <v>176</v>
      </c>
    </row>
    <row r="54" spans="1:12" ht="293.25" customHeight="1" x14ac:dyDescent="0.25">
      <c r="A54" s="105" t="s">
        <v>326</v>
      </c>
      <c r="B54" s="91" t="s">
        <v>327</v>
      </c>
      <c r="C54" s="83" t="s">
        <v>480</v>
      </c>
      <c r="D54" s="51" t="s">
        <v>481</v>
      </c>
      <c r="E54" s="52" t="s">
        <v>482</v>
      </c>
      <c r="F54" s="51" t="s">
        <v>483</v>
      </c>
      <c r="G54" s="52" t="s">
        <v>484</v>
      </c>
      <c r="H54" s="131" t="s">
        <v>7</v>
      </c>
      <c r="I54" s="132" t="s">
        <v>11</v>
      </c>
      <c r="J54" s="133" t="s">
        <v>338</v>
      </c>
      <c r="K54" s="132" t="s">
        <v>485</v>
      </c>
      <c r="L54" s="53" t="s">
        <v>486</v>
      </c>
    </row>
    <row r="55" spans="1:12" ht="293.25" customHeight="1" x14ac:dyDescent="0.25">
      <c r="A55" s="105"/>
      <c r="B55" s="85"/>
      <c r="C55" s="89"/>
      <c r="D55" s="106"/>
      <c r="E55" s="107"/>
      <c r="F55" s="106"/>
      <c r="G55" s="107"/>
      <c r="H55" s="108"/>
      <c r="I55" s="103"/>
      <c r="J55" s="85"/>
      <c r="K55" s="103"/>
      <c r="L55" s="109"/>
    </row>
    <row r="56" spans="1:12" ht="251.25" customHeight="1" x14ac:dyDescent="0.25">
      <c r="A56" s="38" t="s">
        <v>328</v>
      </c>
      <c r="B56" s="44" t="s">
        <v>94</v>
      </c>
      <c r="C56" s="46" t="s">
        <v>47</v>
      </c>
      <c r="D56" s="47" t="s">
        <v>191</v>
      </c>
      <c r="E56" s="48" t="s">
        <v>192</v>
      </c>
      <c r="F56" s="49" t="s">
        <v>193</v>
      </c>
      <c r="G56" s="48" t="s">
        <v>194</v>
      </c>
      <c r="H56" s="62" t="s">
        <v>6</v>
      </c>
      <c r="I56" s="59" t="str">
        <f>IF(ISBLANK(H56),"",VLOOKUP(H56,[13]Útmutató!$B$9:$C$12,2,FALSE))</f>
        <v>examination</v>
      </c>
      <c r="J56" s="60" t="s">
        <v>99</v>
      </c>
      <c r="K56" s="59" t="s">
        <v>100</v>
      </c>
      <c r="L56" s="18"/>
    </row>
    <row r="57" spans="1:12" ht="285.75" customHeight="1" x14ac:dyDescent="0.25">
      <c r="A57" s="102" t="s">
        <v>329</v>
      </c>
      <c r="B57" s="91" t="s">
        <v>95</v>
      </c>
      <c r="C57" s="103" t="s">
        <v>49</v>
      </c>
      <c r="D57" s="61" t="s">
        <v>101</v>
      </c>
      <c r="E57" s="54" t="s">
        <v>102</v>
      </c>
      <c r="F57" s="61" t="s">
        <v>234</v>
      </c>
      <c r="G57" s="54" t="s">
        <v>235</v>
      </c>
      <c r="H57" s="55" t="s">
        <v>7</v>
      </c>
      <c r="I57" s="56" t="str">
        <f>IF(ISBLANK(H57),"",VLOOKUP(H57,[2]Útmutató!$B$9:$C$12,2,FALSE))</f>
        <v>term grade</v>
      </c>
      <c r="J57" s="65" t="s">
        <v>103</v>
      </c>
      <c r="K57" s="56" t="s">
        <v>104</v>
      </c>
      <c r="L57" s="65" t="s">
        <v>126</v>
      </c>
    </row>
    <row r="58" spans="1:12" ht="285.75" customHeight="1" x14ac:dyDescent="0.25">
      <c r="A58" s="102" t="s">
        <v>330</v>
      </c>
      <c r="B58" s="91" t="s">
        <v>332</v>
      </c>
      <c r="C58" s="45" t="s">
        <v>61</v>
      </c>
      <c r="D58" s="68" t="s">
        <v>180</v>
      </c>
      <c r="E58" s="69" t="s">
        <v>181</v>
      </c>
      <c r="F58" s="68" t="s">
        <v>211</v>
      </c>
      <c r="G58" s="52" t="s">
        <v>212</v>
      </c>
      <c r="H58" s="64" t="s">
        <v>6</v>
      </c>
      <c r="I58" s="70" t="s">
        <v>12</v>
      </c>
      <c r="J58" s="53" t="s">
        <v>108</v>
      </c>
      <c r="K58" s="70" t="s">
        <v>100</v>
      </c>
      <c r="L58" s="53" t="s">
        <v>182</v>
      </c>
    </row>
    <row r="59" spans="1:12" ht="127.5" customHeight="1" x14ac:dyDescent="0.25">
      <c r="A59" s="40" t="s">
        <v>331</v>
      </c>
      <c r="B59" s="44" t="s">
        <v>96</v>
      </c>
      <c r="C59" s="46" t="s">
        <v>59</v>
      </c>
      <c r="D59" s="51" t="s">
        <v>127</v>
      </c>
      <c r="E59" s="52" t="s">
        <v>128</v>
      </c>
      <c r="F59" s="51" t="s">
        <v>213</v>
      </c>
      <c r="G59" s="52" t="s">
        <v>214</v>
      </c>
      <c r="H59" s="62" t="s">
        <v>6</v>
      </c>
      <c r="I59" s="59" t="str">
        <f>IF(ISBLANK(H59),"",VLOOKUP(H59,[13]Útmutató!$B$9:$C$12,2,FALSE))</f>
        <v>examination</v>
      </c>
      <c r="J59" s="60" t="s">
        <v>99</v>
      </c>
      <c r="K59" s="59" t="s">
        <v>100</v>
      </c>
      <c r="L59" s="74" t="s">
        <v>207</v>
      </c>
    </row>
    <row r="60" spans="1:12" s="82" customFormat="1" ht="192.75" customHeight="1" x14ac:dyDescent="0.25">
      <c r="A60" s="80"/>
      <c r="B60" s="65"/>
      <c r="C60" s="81"/>
      <c r="D60" s="65"/>
      <c r="E60" s="56"/>
      <c r="F60" s="65"/>
      <c r="G60" s="56"/>
      <c r="H60" s="55"/>
      <c r="I60" s="56"/>
      <c r="J60" s="77"/>
      <c r="K60" s="56"/>
      <c r="L60" s="65"/>
    </row>
    <row r="61" spans="1:12" s="82" customFormat="1" ht="306" customHeight="1" x14ac:dyDescent="0.25">
      <c r="A61" s="80"/>
      <c r="B61" s="65"/>
      <c r="C61" s="83"/>
      <c r="D61" s="65"/>
      <c r="E61" s="56"/>
      <c r="F61" s="65"/>
      <c r="G61" s="56"/>
      <c r="H61" s="84"/>
      <c r="I61" s="56"/>
      <c r="J61" s="65"/>
      <c r="K61" s="56"/>
      <c r="L61" s="65"/>
    </row>
    <row r="62" spans="1:12" ht="33.75" customHeight="1" x14ac:dyDescent="0.25">
      <c r="A62" s="39"/>
      <c r="B62" s="41"/>
      <c r="C62" s="46"/>
      <c r="D62" s="41"/>
      <c r="E62" s="20"/>
      <c r="F62" s="18"/>
      <c r="G62" s="20"/>
      <c r="H62" s="36"/>
      <c r="I62" s="20" t="str">
        <f>IF(ISBLANK(H62),"",VLOOKUP(H62,Útmutató!$B$9:$C$12,2,FALSE))</f>
        <v/>
      </c>
      <c r="J62" s="18"/>
      <c r="K62" s="20"/>
      <c r="L62" s="75"/>
    </row>
    <row r="63" spans="1:12" ht="33.75" customHeight="1" x14ac:dyDescent="0.2">
      <c r="A63" s="39"/>
      <c r="B63" s="41"/>
      <c r="C63" s="46"/>
      <c r="D63" s="41"/>
      <c r="E63" s="20"/>
      <c r="F63" s="18"/>
      <c r="G63" s="20"/>
      <c r="H63" s="36"/>
      <c r="I63" s="20" t="str">
        <f>IF(ISBLANK(H63),"",VLOOKUP(H63,Útmutató!$B$9:$C$12,2,FALSE))</f>
        <v/>
      </c>
      <c r="J63" s="18"/>
      <c r="K63" s="20"/>
      <c r="L63" s="76"/>
    </row>
    <row r="64" spans="1:12" ht="33.75" customHeight="1" x14ac:dyDescent="0.25">
      <c r="A64" s="39"/>
      <c r="B64" s="41"/>
      <c r="C64" s="46"/>
      <c r="D64" s="41"/>
      <c r="E64" s="20"/>
      <c r="F64" s="18"/>
      <c r="G64" s="20"/>
      <c r="H64" s="36"/>
      <c r="I64" s="20" t="str">
        <f>IF(ISBLANK(H64),"",VLOOKUP(H64,Útmutató!$B$9:$C$12,2,FALSE))</f>
        <v/>
      </c>
      <c r="J64" s="18"/>
      <c r="K64" s="20"/>
      <c r="L64" s="18"/>
    </row>
    <row r="65" spans="1:12" ht="33.75" customHeight="1" x14ac:dyDescent="0.25">
      <c r="A65" s="39"/>
      <c r="B65" s="41"/>
      <c r="C65" s="46"/>
      <c r="D65" s="41"/>
      <c r="E65" s="20"/>
      <c r="F65" s="18"/>
      <c r="G65" s="20"/>
      <c r="H65" s="36"/>
      <c r="I65" s="20" t="str">
        <f>IF(ISBLANK(H65),"",VLOOKUP(H65,Útmutató!$B$9:$C$12,2,FALSE))</f>
        <v/>
      </c>
      <c r="J65" s="18"/>
      <c r="K65" s="20"/>
      <c r="L65" s="18"/>
    </row>
    <row r="66" spans="1:12" ht="33.75" customHeight="1" x14ac:dyDescent="0.25">
      <c r="A66" s="39"/>
      <c r="B66" s="41"/>
      <c r="C66" s="46"/>
      <c r="D66" s="41"/>
      <c r="E66" s="20"/>
      <c r="F66" s="18"/>
      <c r="G66" s="20"/>
      <c r="H66" s="36"/>
      <c r="I66" s="20" t="str">
        <f>IF(ISBLANK(H66),"",VLOOKUP(H66,Útmutató!$B$9:$C$12,2,FALSE))</f>
        <v/>
      </c>
      <c r="J66" s="18"/>
      <c r="K66" s="20"/>
      <c r="L66" s="18"/>
    </row>
    <row r="67" spans="1:12" ht="33.75" customHeight="1" x14ac:dyDescent="0.25">
      <c r="A67" s="39"/>
      <c r="B67" s="41"/>
      <c r="C67" s="46"/>
      <c r="D67" s="41"/>
      <c r="E67" s="20"/>
      <c r="F67" s="18"/>
      <c r="G67" s="20"/>
      <c r="H67" s="36"/>
      <c r="I67" s="20" t="str">
        <f>IF(ISBLANK(H67),"",VLOOKUP(H67,Útmutató!$B$9:$C$12,2,FALSE))</f>
        <v/>
      </c>
      <c r="J67" s="18"/>
      <c r="K67" s="20"/>
      <c r="L67" s="18"/>
    </row>
    <row r="68" spans="1:12" ht="33.75" customHeight="1" x14ac:dyDescent="0.25">
      <c r="A68" s="18"/>
      <c r="B68" s="18"/>
      <c r="C68" s="20"/>
      <c r="D68" s="18"/>
      <c r="E68" s="20"/>
      <c r="F68" s="18"/>
      <c r="G68" s="20"/>
      <c r="H68" s="36"/>
      <c r="I68" s="20" t="str">
        <f>IF(ISBLANK(H68),"",VLOOKUP(H68,Útmutató!$B$9:$C$12,2,FALSE))</f>
        <v/>
      </c>
      <c r="J68" s="18"/>
      <c r="K68" s="20"/>
      <c r="L68" s="18"/>
    </row>
    <row r="69" spans="1:12" ht="33.75" customHeight="1" x14ac:dyDescent="0.25">
      <c r="A69" s="18"/>
      <c r="B69" s="18"/>
      <c r="C69" s="20"/>
      <c r="D69" s="18"/>
      <c r="E69" s="20"/>
      <c r="F69" s="18"/>
      <c r="G69" s="20"/>
      <c r="H69" s="36"/>
      <c r="I69" s="20" t="str">
        <f>IF(ISBLANK(H69),"",VLOOKUP(H69,Útmutató!$B$9:$C$12,2,FALSE))</f>
        <v/>
      </c>
      <c r="J69" s="18"/>
      <c r="K69" s="20"/>
      <c r="L69" s="18"/>
    </row>
    <row r="70" spans="1:12" ht="33.75" customHeight="1" x14ac:dyDescent="0.25">
      <c r="A70" s="18"/>
      <c r="B70" s="18"/>
      <c r="C70" s="20"/>
      <c r="D70" s="18"/>
      <c r="E70" s="20"/>
      <c r="F70" s="18"/>
      <c r="G70" s="20"/>
      <c r="H70" s="36"/>
      <c r="I70" s="20" t="str">
        <f>IF(ISBLANK(H70),"",VLOOKUP(H70,Útmutató!$B$9:$C$12,2,FALSE))</f>
        <v/>
      </c>
      <c r="J70" s="18"/>
      <c r="K70" s="20"/>
      <c r="L70" s="18"/>
    </row>
    <row r="71" spans="1:12" ht="33.75" customHeight="1" x14ac:dyDescent="0.25">
      <c r="A71" s="18"/>
      <c r="B71" s="18"/>
      <c r="C71" s="20"/>
      <c r="D71" s="18"/>
      <c r="E71" s="20"/>
      <c r="F71" s="18"/>
      <c r="G71" s="20"/>
      <c r="H71" s="36"/>
      <c r="I71" s="20" t="str">
        <f>IF(ISBLANK(H71),"",VLOOKUP(H71,Útmutató!$B$9:$C$12,2,FALSE))</f>
        <v/>
      </c>
      <c r="J71" s="18"/>
      <c r="K71" s="20"/>
      <c r="L71" s="18"/>
    </row>
    <row r="72" spans="1:12" ht="33.75" customHeight="1" x14ac:dyDescent="0.25">
      <c r="A72" s="18"/>
      <c r="B72" s="18"/>
      <c r="C72" s="20"/>
      <c r="D72" s="18"/>
      <c r="E72" s="20"/>
      <c r="F72" s="18"/>
      <c r="G72" s="20"/>
      <c r="H72" s="36"/>
      <c r="I72" s="20" t="str">
        <f>IF(ISBLANK(H72),"",VLOOKUP(H72,Útmutató!$B$9:$C$12,2,FALSE))</f>
        <v/>
      </c>
      <c r="J72" s="18"/>
      <c r="K72" s="20"/>
      <c r="L72" s="18"/>
    </row>
    <row r="73" spans="1:12" ht="33.75" customHeight="1" x14ac:dyDescent="0.25">
      <c r="A73" s="18"/>
      <c r="B73" s="18"/>
      <c r="C73" s="20"/>
      <c r="D73" s="18"/>
      <c r="E73" s="20"/>
      <c r="F73" s="18"/>
      <c r="G73" s="20"/>
      <c r="H73" s="36"/>
      <c r="I73" s="20" t="str">
        <f>IF(ISBLANK(H73),"",VLOOKUP(H73,Útmutató!$B$9:$C$12,2,FALSE))</f>
        <v/>
      </c>
      <c r="J73" s="18"/>
      <c r="K73" s="20"/>
      <c r="L73" s="18"/>
    </row>
    <row r="74" spans="1:12" ht="33.75" customHeight="1" x14ac:dyDescent="0.25">
      <c r="A74" s="18"/>
      <c r="B74" s="18"/>
      <c r="C74" s="20"/>
      <c r="D74" s="18"/>
      <c r="E74" s="20"/>
      <c r="F74" s="18"/>
      <c r="G74" s="20"/>
      <c r="H74" s="36"/>
      <c r="I74" s="20" t="str">
        <f>IF(ISBLANK(H74),"",VLOOKUP(H74,Útmutató!$B$9:$C$12,2,FALSE))</f>
        <v/>
      </c>
      <c r="J74" s="18"/>
      <c r="K74" s="20"/>
      <c r="L74" s="18"/>
    </row>
    <row r="75" spans="1:12" ht="33.75" customHeight="1" x14ac:dyDescent="0.25">
      <c r="A75" s="18"/>
      <c r="B75" s="18"/>
      <c r="C75" s="20"/>
      <c r="D75" s="18"/>
      <c r="E75" s="20"/>
      <c r="F75" s="18"/>
      <c r="G75" s="20"/>
      <c r="H75" s="36"/>
      <c r="I75" s="20" t="str">
        <f>IF(ISBLANK(H75),"",VLOOKUP(H75,Útmutató!$B$9:$C$12,2,FALSE))</f>
        <v/>
      </c>
      <c r="J75" s="18"/>
      <c r="K75" s="20"/>
      <c r="L75" s="18"/>
    </row>
    <row r="76" spans="1:12" ht="33.75" customHeight="1" x14ac:dyDescent="0.25">
      <c r="A76" s="18"/>
      <c r="B76" s="18"/>
      <c r="C76" s="20"/>
      <c r="D76" s="18"/>
      <c r="E76" s="20"/>
      <c r="F76" s="18"/>
      <c r="G76" s="20"/>
      <c r="H76" s="36"/>
      <c r="I76" s="20" t="str">
        <f>IF(ISBLANK(H76),"",VLOOKUP(H76,Útmutató!$B$9:$C$12,2,FALSE))</f>
        <v/>
      </c>
      <c r="J76" s="18"/>
      <c r="K76" s="20"/>
      <c r="L76" s="18"/>
    </row>
    <row r="77" spans="1:12" ht="33.75" customHeight="1" x14ac:dyDescent="0.25">
      <c r="A77" s="18"/>
      <c r="B77" s="18"/>
      <c r="C77" s="20"/>
      <c r="D77" s="18"/>
      <c r="E77" s="20"/>
      <c r="F77" s="18"/>
      <c r="G77" s="20"/>
      <c r="H77" s="36"/>
      <c r="I77" s="20" t="str">
        <f>IF(ISBLANK(H77),"",VLOOKUP(H77,Útmutató!$B$9:$C$12,2,FALSE))</f>
        <v/>
      </c>
      <c r="J77" s="18"/>
      <c r="K77" s="20"/>
      <c r="L77" s="18"/>
    </row>
    <row r="78" spans="1:12" ht="33.75" customHeight="1" x14ac:dyDescent="0.25">
      <c r="A78" s="18"/>
      <c r="B78" s="18"/>
      <c r="C78" s="20"/>
      <c r="D78" s="18"/>
      <c r="E78" s="20"/>
      <c r="F78" s="18"/>
      <c r="G78" s="20"/>
      <c r="H78" s="36"/>
      <c r="I78" s="20" t="str">
        <f>IF(ISBLANK(H78),"",VLOOKUP(H78,Útmutató!$B$9:$C$12,2,FALSE))</f>
        <v/>
      </c>
      <c r="J78" s="18"/>
      <c r="K78" s="20"/>
      <c r="L78" s="18"/>
    </row>
    <row r="79" spans="1:12" ht="33.75" customHeight="1" x14ac:dyDescent="0.25">
      <c r="A79" s="18"/>
      <c r="B79" s="18"/>
      <c r="C79" s="20"/>
      <c r="D79" s="18"/>
      <c r="E79" s="20"/>
      <c r="F79" s="18"/>
      <c r="G79" s="20"/>
      <c r="H79" s="36"/>
      <c r="I79" s="20" t="str">
        <f>IF(ISBLANK(H79),"",VLOOKUP(H79,Útmutató!$B$9:$C$12,2,FALSE))</f>
        <v/>
      </c>
      <c r="J79" s="18"/>
      <c r="K79" s="20"/>
      <c r="L79" s="18"/>
    </row>
    <row r="80" spans="1:12" ht="33.75" customHeight="1" x14ac:dyDescent="0.25">
      <c r="A80" s="18"/>
      <c r="B80" s="18"/>
      <c r="C80" s="20"/>
      <c r="D80" s="18"/>
      <c r="E80" s="20"/>
      <c r="F80" s="18"/>
      <c r="G80" s="20"/>
      <c r="H80" s="36"/>
      <c r="I80" s="20" t="str">
        <f>IF(ISBLANK(H80),"",VLOOKUP(H80,Útmutató!$B$9:$C$12,2,FALSE))</f>
        <v/>
      </c>
      <c r="J80" s="18"/>
      <c r="K80" s="20"/>
      <c r="L80" s="18"/>
    </row>
    <row r="81" spans="1:12" ht="33.75" customHeight="1" x14ac:dyDescent="0.25">
      <c r="A81" s="18"/>
      <c r="B81" s="18"/>
      <c r="C81" s="20"/>
      <c r="D81" s="18"/>
      <c r="E81" s="20"/>
      <c r="F81" s="18"/>
      <c r="G81" s="20"/>
      <c r="H81" s="36"/>
      <c r="I81" s="20" t="str">
        <f>IF(ISBLANK(H81),"",VLOOKUP(H81,Útmutató!$B$9:$C$12,2,FALSE))</f>
        <v/>
      </c>
      <c r="J81" s="18"/>
      <c r="K81" s="20"/>
      <c r="L81" s="18"/>
    </row>
    <row r="82" spans="1:12" ht="33.75" customHeight="1" x14ac:dyDescent="0.25">
      <c r="A82" s="18"/>
      <c r="B82" s="18"/>
      <c r="C82" s="20"/>
      <c r="D82" s="18"/>
      <c r="E82" s="20"/>
      <c r="F82" s="18"/>
      <c r="G82" s="20"/>
      <c r="H82" s="36"/>
      <c r="I82" s="20" t="str">
        <f>IF(ISBLANK(H82),"",VLOOKUP(H82,Útmutató!$B$9:$C$12,2,FALSE))</f>
        <v/>
      </c>
      <c r="J82" s="18"/>
      <c r="K82" s="20"/>
      <c r="L82" s="18"/>
    </row>
    <row r="83" spans="1:12" ht="33.75" customHeight="1" x14ac:dyDescent="0.25">
      <c r="A83" s="18"/>
      <c r="B83" s="18"/>
      <c r="C83" s="20"/>
      <c r="D83" s="18"/>
      <c r="E83" s="20"/>
      <c r="F83" s="18"/>
      <c r="G83" s="20"/>
      <c r="H83" s="36"/>
      <c r="I83" s="20" t="str">
        <f>IF(ISBLANK(H83),"",VLOOKUP(H83,Útmutató!$B$9:$C$12,2,FALSE))</f>
        <v/>
      </c>
      <c r="J83" s="18"/>
      <c r="K83" s="20"/>
      <c r="L83" s="18"/>
    </row>
    <row r="84" spans="1:12" ht="33.75" customHeight="1" x14ac:dyDescent="0.25">
      <c r="A84" s="18"/>
      <c r="B84" s="18"/>
      <c r="C84" s="20"/>
      <c r="D84" s="18"/>
      <c r="E84" s="20"/>
      <c r="F84" s="18"/>
      <c r="G84" s="20"/>
      <c r="H84" s="36"/>
      <c r="I84" s="20" t="str">
        <f>IF(ISBLANK(H84),"",VLOOKUP(H84,Útmutató!$B$9:$C$12,2,FALSE))</f>
        <v/>
      </c>
      <c r="J84" s="18"/>
      <c r="K84" s="20"/>
      <c r="L84" s="18"/>
    </row>
    <row r="85" spans="1:12" ht="33.75" customHeight="1" x14ac:dyDescent="0.25">
      <c r="A85" s="18"/>
      <c r="B85" s="18"/>
      <c r="C85" s="20"/>
      <c r="D85" s="18"/>
      <c r="E85" s="20"/>
      <c r="F85" s="18"/>
      <c r="G85" s="20"/>
      <c r="H85" s="36"/>
      <c r="I85" s="20" t="str">
        <f>IF(ISBLANK(H85),"",VLOOKUP(H85,Útmutató!$B$9:$C$12,2,FALSE))</f>
        <v/>
      </c>
      <c r="J85" s="18"/>
      <c r="K85" s="20"/>
      <c r="L85" s="18"/>
    </row>
    <row r="86" spans="1:12" ht="33.75" customHeight="1" x14ac:dyDescent="0.25">
      <c r="A86" s="18"/>
      <c r="B86" s="18"/>
      <c r="C86" s="20"/>
      <c r="D86" s="18"/>
      <c r="E86" s="20"/>
      <c r="F86" s="18"/>
      <c r="G86" s="20"/>
      <c r="H86" s="36"/>
      <c r="I86" s="20" t="str">
        <f>IF(ISBLANK(H86),"",VLOOKUP(H86,Útmutató!$B$9:$C$12,2,FALSE))</f>
        <v/>
      </c>
      <c r="J86" s="18"/>
      <c r="K86" s="20"/>
      <c r="L86" s="18"/>
    </row>
    <row r="87" spans="1:12" ht="33.75" customHeight="1" x14ac:dyDescent="0.25">
      <c r="A87" s="18"/>
      <c r="B87" s="18"/>
      <c r="C87" s="20"/>
      <c r="D87" s="18"/>
      <c r="E87" s="20"/>
      <c r="F87" s="18"/>
      <c r="G87" s="20"/>
      <c r="H87" s="36"/>
      <c r="I87" s="20" t="str">
        <f>IF(ISBLANK(H87),"",VLOOKUP(H87,Útmutató!$B$9:$C$12,2,FALSE))</f>
        <v/>
      </c>
      <c r="J87" s="18"/>
      <c r="K87" s="20"/>
      <c r="L87" s="18"/>
    </row>
    <row r="88" spans="1:12" ht="33.75" customHeight="1" x14ac:dyDescent="0.25">
      <c r="A88" s="18"/>
      <c r="B88" s="18"/>
      <c r="C88" s="20"/>
      <c r="D88" s="18"/>
      <c r="E88" s="20"/>
      <c r="F88" s="18"/>
      <c r="G88" s="20"/>
      <c r="H88" s="36"/>
      <c r="I88" s="20" t="str">
        <f>IF(ISBLANK(H88),"",VLOOKUP(H88,Útmutató!$B$9:$C$12,2,FALSE))</f>
        <v/>
      </c>
      <c r="J88" s="18"/>
      <c r="K88" s="20"/>
      <c r="L88" s="18"/>
    </row>
    <row r="89" spans="1:12" ht="33.75" customHeight="1" x14ac:dyDescent="0.25">
      <c r="A89" s="21"/>
      <c r="B89" s="21"/>
      <c r="C89" s="22"/>
      <c r="D89" s="21"/>
      <c r="E89" s="22"/>
      <c r="F89" s="21"/>
      <c r="G89" s="22"/>
      <c r="H89" s="36"/>
      <c r="I89" s="20" t="str">
        <f>IF(ISBLANK(H89),"",VLOOKUP(H89,Útmutató!$B$9:$C$12,2,FALSE))</f>
        <v/>
      </c>
      <c r="J89" s="21"/>
      <c r="K89" s="22"/>
      <c r="L89" s="21"/>
    </row>
    <row r="90" spans="1:12" ht="33.75" customHeight="1" x14ac:dyDescent="0.25">
      <c r="A90" s="23"/>
      <c r="B90" s="23"/>
      <c r="C90" s="24"/>
      <c r="D90" s="23"/>
      <c r="E90" s="23"/>
      <c r="F90" s="23"/>
      <c r="G90" s="23"/>
      <c r="H90" s="23"/>
      <c r="I90" s="23"/>
      <c r="J90" s="23"/>
      <c r="K90" s="23"/>
      <c r="L90" s="23"/>
    </row>
    <row r="91" spans="1:12" ht="33.75" customHeight="1" x14ac:dyDescent="0.25">
      <c r="A91" s="23"/>
      <c r="B91" s="23"/>
      <c r="C91" s="24"/>
      <c r="D91" s="23"/>
      <c r="E91" s="23"/>
      <c r="F91" s="23"/>
      <c r="G91" s="23"/>
      <c r="H91" s="23"/>
      <c r="I91" s="23"/>
      <c r="J91" s="23"/>
      <c r="K91" s="23"/>
      <c r="L91" s="23"/>
    </row>
    <row r="92" spans="1:12" ht="33.75" customHeight="1" x14ac:dyDescent="0.25">
      <c r="A92" s="23"/>
      <c r="B92" s="23"/>
      <c r="C92" s="24"/>
      <c r="D92" s="23"/>
      <c r="E92" s="23"/>
      <c r="F92" s="23"/>
      <c r="G92" s="23"/>
      <c r="H92" s="23"/>
      <c r="I92" s="23"/>
      <c r="J92" s="23"/>
      <c r="K92" s="23"/>
      <c r="L92" s="23"/>
    </row>
    <row r="93" spans="1:12" ht="33.75" customHeight="1" x14ac:dyDescent="0.25">
      <c r="A93" s="23"/>
      <c r="B93" s="23"/>
      <c r="C93" s="24"/>
      <c r="D93" s="23"/>
      <c r="E93" s="23"/>
      <c r="F93" s="23"/>
      <c r="G93" s="23"/>
      <c r="H93" s="23"/>
      <c r="I93" s="23"/>
      <c r="J93" s="23"/>
      <c r="K93" s="23"/>
      <c r="L93" s="23"/>
    </row>
    <row r="94" spans="1:12" ht="33.75" customHeight="1" x14ac:dyDescent="0.25">
      <c r="A94" s="23"/>
      <c r="B94" s="23"/>
      <c r="C94" s="24"/>
      <c r="D94" s="23"/>
      <c r="E94" s="23"/>
      <c r="F94" s="23"/>
      <c r="G94" s="23"/>
      <c r="H94" s="23"/>
      <c r="I94" s="23"/>
      <c r="J94" s="23"/>
      <c r="K94" s="23"/>
      <c r="L94" s="23"/>
    </row>
    <row r="95" spans="1:12" ht="33.75" customHeight="1" x14ac:dyDescent="0.25">
      <c r="A95" s="23"/>
      <c r="B95" s="23"/>
      <c r="C95" s="24"/>
      <c r="D95" s="23"/>
      <c r="E95" s="23"/>
      <c r="F95" s="23"/>
      <c r="G95" s="23"/>
      <c r="H95" s="23"/>
      <c r="I95" s="23"/>
      <c r="J95" s="23"/>
      <c r="K95" s="23"/>
      <c r="L95" s="23"/>
    </row>
    <row r="96" spans="1:12" ht="33.75" customHeight="1" x14ac:dyDescent="0.25">
      <c r="A96" s="23"/>
      <c r="B96" s="23"/>
      <c r="C96" s="24"/>
      <c r="D96" s="23"/>
      <c r="E96" s="23"/>
      <c r="F96" s="23"/>
      <c r="G96" s="23"/>
      <c r="H96" s="23"/>
      <c r="I96" s="23"/>
      <c r="J96" s="23"/>
      <c r="K96" s="23"/>
      <c r="L96" s="23"/>
    </row>
    <row r="97" spans="1:12" ht="33.75" customHeight="1" x14ac:dyDescent="0.25">
      <c r="A97" s="23"/>
      <c r="B97" s="23"/>
      <c r="C97" s="24"/>
      <c r="D97" s="23"/>
      <c r="E97" s="23"/>
      <c r="F97" s="23"/>
      <c r="G97" s="23"/>
      <c r="H97" s="23"/>
      <c r="I97" s="23"/>
      <c r="J97" s="23"/>
      <c r="K97" s="23"/>
      <c r="L97" s="23"/>
    </row>
    <row r="98" spans="1:12" ht="33.75" customHeight="1" x14ac:dyDescent="0.25">
      <c r="A98" s="23"/>
      <c r="B98" s="23"/>
      <c r="C98" s="24"/>
      <c r="D98" s="23"/>
      <c r="E98" s="23"/>
      <c r="F98" s="23"/>
      <c r="G98" s="23"/>
      <c r="H98" s="23"/>
      <c r="I98" s="23"/>
      <c r="J98" s="23"/>
      <c r="K98" s="23"/>
      <c r="L98" s="23"/>
    </row>
    <row r="99" spans="1:12" ht="33.75" customHeight="1" x14ac:dyDescent="0.25">
      <c r="A99" s="23"/>
      <c r="B99" s="23"/>
      <c r="C99" s="24"/>
      <c r="D99" s="23"/>
      <c r="E99" s="23"/>
      <c r="F99" s="23"/>
      <c r="G99" s="23"/>
      <c r="H99" s="23"/>
      <c r="I99" s="23"/>
      <c r="J99" s="23"/>
      <c r="K99" s="23"/>
      <c r="L99" s="23"/>
    </row>
    <row r="100" spans="1:12" ht="33.75" customHeight="1" x14ac:dyDescent="0.25">
      <c r="A100" s="23"/>
      <c r="B100" s="23"/>
      <c r="C100" s="24"/>
      <c r="D100" s="23"/>
      <c r="E100" s="23"/>
      <c r="F100" s="23"/>
      <c r="G100" s="23"/>
      <c r="H100" s="23"/>
      <c r="I100" s="23"/>
      <c r="J100" s="23"/>
      <c r="K100" s="23"/>
      <c r="L100" s="23"/>
    </row>
    <row r="101" spans="1:12" ht="33.75" customHeight="1" x14ac:dyDescent="0.25">
      <c r="A101" s="23"/>
      <c r="B101" s="23"/>
      <c r="C101" s="24"/>
      <c r="D101" s="23"/>
      <c r="E101" s="23"/>
      <c r="F101" s="23"/>
      <c r="G101" s="23"/>
      <c r="H101" s="23"/>
      <c r="I101" s="23"/>
      <c r="J101" s="23"/>
      <c r="K101" s="23"/>
      <c r="L101" s="23"/>
    </row>
    <row r="102" spans="1:12" ht="33.75" customHeight="1" x14ac:dyDescent="0.25">
      <c r="A102" s="23"/>
      <c r="B102" s="23"/>
      <c r="C102" s="24"/>
      <c r="D102" s="23"/>
      <c r="E102" s="23"/>
      <c r="F102" s="23"/>
      <c r="G102" s="23"/>
      <c r="H102" s="23"/>
      <c r="I102" s="23"/>
      <c r="J102" s="23"/>
      <c r="K102" s="23"/>
      <c r="L102" s="23"/>
    </row>
    <row r="103" spans="1:12" ht="33.75" customHeight="1" x14ac:dyDescent="0.25">
      <c r="A103" s="23"/>
      <c r="B103" s="23"/>
      <c r="C103" s="24"/>
      <c r="D103" s="23"/>
      <c r="E103" s="23"/>
      <c r="F103" s="23"/>
      <c r="G103" s="23"/>
      <c r="H103" s="23"/>
      <c r="I103" s="23"/>
      <c r="J103" s="23"/>
      <c r="K103" s="23"/>
      <c r="L103" s="23"/>
    </row>
    <row r="104" spans="1:12" ht="33.75" customHeight="1" x14ac:dyDescent="0.25">
      <c r="A104" s="23"/>
      <c r="B104" s="23"/>
      <c r="C104" s="24"/>
      <c r="D104" s="23"/>
      <c r="E104" s="23"/>
      <c r="F104" s="23"/>
      <c r="G104" s="23"/>
      <c r="H104" s="23"/>
      <c r="I104" s="23"/>
      <c r="J104" s="23"/>
      <c r="K104" s="23"/>
      <c r="L104" s="23"/>
    </row>
    <row r="105" spans="1:12" ht="33.75" customHeight="1" x14ac:dyDescent="0.25">
      <c r="A105" s="23"/>
      <c r="B105" s="23"/>
      <c r="C105" s="24"/>
      <c r="D105" s="23"/>
      <c r="E105" s="23"/>
      <c r="F105" s="23"/>
      <c r="G105" s="23"/>
      <c r="H105" s="23"/>
      <c r="I105" s="23"/>
      <c r="J105" s="23"/>
      <c r="K105" s="23"/>
      <c r="L105" s="23"/>
    </row>
    <row r="106" spans="1:12" ht="33.75" customHeight="1" x14ac:dyDescent="0.25">
      <c r="A106" s="23"/>
      <c r="B106" s="23"/>
      <c r="C106" s="24"/>
      <c r="D106" s="23"/>
      <c r="E106" s="23"/>
      <c r="F106" s="23"/>
      <c r="G106" s="23"/>
      <c r="H106" s="23"/>
      <c r="I106" s="23"/>
      <c r="J106" s="23"/>
      <c r="K106" s="23"/>
      <c r="L106" s="23"/>
    </row>
    <row r="107" spans="1:12" ht="33.75" customHeight="1" x14ac:dyDescent="0.25">
      <c r="A107" s="23"/>
      <c r="B107" s="23"/>
      <c r="C107" s="24"/>
      <c r="D107" s="23"/>
      <c r="E107" s="23"/>
      <c r="F107" s="23"/>
      <c r="G107" s="23"/>
      <c r="H107" s="23"/>
      <c r="I107" s="23"/>
      <c r="J107" s="23"/>
      <c r="K107" s="23"/>
      <c r="L107" s="23"/>
    </row>
    <row r="108" spans="1:12" ht="33.75" customHeight="1" x14ac:dyDescent="0.25">
      <c r="A108" s="23"/>
      <c r="B108" s="23"/>
      <c r="C108" s="24"/>
      <c r="D108" s="23"/>
      <c r="E108" s="23"/>
      <c r="F108" s="23"/>
      <c r="G108" s="23"/>
      <c r="H108" s="23"/>
      <c r="I108" s="23"/>
      <c r="J108" s="23"/>
      <c r="K108" s="23"/>
      <c r="L108" s="23"/>
    </row>
    <row r="109" spans="1:12" ht="33.75" customHeight="1" x14ac:dyDescent="0.25">
      <c r="A109" s="23"/>
      <c r="B109" s="23"/>
      <c r="C109" s="23"/>
      <c r="D109" s="23"/>
      <c r="E109" s="23"/>
      <c r="F109" s="23"/>
      <c r="G109" s="23"/>
      <c r="H109" s="23"/>
      <c r="I109" s="23"/>
      <c r="J109" s="23"/>
      <c r="K109" s="23"/>
      <c r="L109" s="23"/>
    </row>
    <row r="110" spans="1:12" ht="33.75" customHeight="1" x14ac:dyDescent="0.25">
      <c r="A110" s="23"/>
      <c r="B110" s="23"/>
      <c r="C110" s="23"/>
      <c r="D110" s="23"/>
      <c r="E110" s="23"/>
      <c r="F110" s="23"/>
      <c r="G110" s="23"/>
      <c r="H110" s="23"/>
      <c r="I110" s="23"/>
      <c r="J110" s="23"/>
      <c r="K110" s="23"/>
      <c r="L110" s="23"/>
    </row>
    <row r="111" spans="1:12" ht="33.75" customHeight="1" x14ac:dyDescent="0.25">
      <c r="A111" s="6"/>
      <c r="B111" s="6"/>
      <c r="C111" s="6"/>
      <c r="D111" s="6"/>
      <c r="E111" s="6"/>
      <c r="F111" s="6"/>
      <c r="G111" s="6"/>
      <c r="H111" s="6"/>
      <c r="I111" s="6"/>
      <c r="J111" s="6"/>
      <c r="K111" s="6"/>
      <c r="L111" s="6"/>
    </row>
    <row r="112" spans="1:12" ht="33.75" customHeight="1" x14ac:dyDescent="0.25">
      <c r="A112" s="6"/>
      <c r="B112" s="6"/>
      <c r="C112" s="6"/>
      <c r="D112" s="6"/>
      <c r="E112" s="6"/>
      <c r="F112" s="6"/>
      <c r="G112" s="6"/>
      <c r="H112" s="6"/>
      <c r="I112" s="6"/>
      <c r="J112" s="6"/>
      <c r="K112" s="6"/>
      <c r="L112" s="6"/>
    </row>
    <row r="113" spans="1:12" ht="33.75" customHeight="1" x14ac:dyDescent="0.25">
      <c r="A113" s="6"/>
      <c r="B113" s="6"/>
      <c r="C113" s="6"/>
      <c r="D113" s="6"/>
      <c r="E113" s="6"/>
      <c r="F113" s="6"/>
      <c r="G113" s="6"/>
      <c r="H113" s="6"/>
      <c r="I113" s="6"/>
      <c r="J113" s="6"/>
      <c r="K113" s="6"/>
      <c r="L113" s="6"/>
    </row>
    <row r="114" spans="1:12" ht="33.75" customHeight="1" x14ac:dyDescent="0.25">
      <c r="A114" s="6"/>
      <c r="B114" s="6"/>
      <c r="C114" s="6"/>
      <c r="D114" s="6"/>
      <c r="E114" s="6"/>
      <c r="F114" s="6"/>
      <c r="G114" s="6"/>
      <c r="H114" s="6"/>
      <c r="I114" s="6"/>
      <c r="J114" s="6"/>
      <c r="K114" s="6"/>
      <c r="L114" s="6"/>
    </row>
    <row r="115" spans="1:12" ht="33.75" customHeight="1" x14ac:dyDescent="0.25">
      <c r="A115" s="6"/>
      <c r="B115" s="6"/>
      <c r="C115" s="6"/>
      <c r="D115" s="6"/>
      <c r="E115" s="6"/>
      <c r="F115" s="6"/>
      <c r="G115" s="6"/>
      <c r="H115" s="6"/>
      <c r="I115" s="6"/>
      <c r="J115" s="6"/>
      <c r="K115" s="6"/>
      <c r="L115" s="6"/>
    </row>
    <row r="116" spans="1:12" ht="33.75" customHeight="1" x14ac:dyDescent="0.25">
      <c r="A116" s="6"/>
      <c r="B116" s="6"/>
      <c r="C116" s="6"/>
      <c r="D116" s="6"/>
      <c r="E116" s="6"/>
      <c r="F116" s="6"/>
      <c r="G116" s="6"/>
      <c r="H116" s="6"/>
      <c r="I116" s="6"/>
      <c r="J116" s="6"/>
      <c r="K116" s="6"/>
      <c r="L116" s="6"/>
    </row>
    <row r="117" spans="1:12" ht="33.75" customHeight="1" x14ac:dyDescent="0.25">
      <c r="A117" s="6"/>
      <c r="B117" s="6"/>
      <c r="C117" s="6"/>
      <c r="D117" s="6"/>
      <c r="E117" s="6"/>
      <c r="F117" s="6"/>
      <c r="G117" s="6"/>
      <c r="H117" s="6"/>
      <c r="I117" s="6"/>
      <c r="J117" s="6"/>
      <c r="K117" s="6"/>
      <c r="L117" s="6"/>
    </row>
    <row r="118" spans="1:12" ht="33.75" customHeight="1" x14ac:dyDescent="0.25">
      <c r="A118" s="6"/>
      <c r="B118" s="6"/>
      <c r="C118" s="6"/>
      <c r="D118" s="6"/>
      <c r="E118" s="6"/>
      <c r="F118" s="6"/>
      <c r="G118" s="6"/>
      <c r="H118" s="6"/>
      <c r="I118" s="6"/>
      <c r="J118" s="6"/>
      <c r="K118" s="6"/>
      <c r="L118" s="6"/>
    </row>
    <row r="119" spans="1:12" ht="33.75" customHeight="1" x14ac:dyDescent="0.25">
      <c r="A119" s="6"/>
      <c r="B119" s="6"/>
      <c r="C119" s="6"/>
      <c r="D119" s="6"/>
      <c r="E119" s="6"/>
      <c r="F119" s="6"/>
      <c r="G119" s="6"/>
      <c r="H119" s="6"/>
      <c r="I119" s="6"/>
      <c r="J119" s="6"/>
      <c r="K119" s="6"/>
      <c r="L119" s="6"/>
    </row>
    <row r="120" spans="1:12" ht="33.75" customHeight="1" x14ac:dyDescent="0.25">
      <c r="A120" s="6"/>
      <c r="B120" s="6"/>
      <c r="C120" s="6"/>
      <c r="D120" s="6"/>
      <c r="E120" s="6"/>
      <c r="F120" s="6"/>
      <c r="G120" s="6"/>
      <c r="H120" s="6"/>
      <c r="I120" s="6"/>
      <c r="J120" s="6"/>
      <c r="K120" s="6"/>
      <c r="L120" s="6"/>
    </row>
    <row r="121" spans="1:12" ht="33.75" customHeight="1" x14ac:dyDescent="0.25">
      <c r="A121" s="6"/>
      <c r="B121" s="6"/>
      <c r="C121" s="6"/>
      <c r="D121" s="6"/>
      <c r="E121" s="6"/>
      <c r="F121" s="6"/>
      <c r="G121" s="6"/>
      <c r="H121" s="6"/>
      <c r="I121" s="6"/>
      <c r="J121" s="6"/>
      <c r="K121" s="6"/>
      <c r="L121" s="6"/>
    </row>
    <row r="122" spans="1:12" ht="33.75" customHeight="1" x14ac:dyDescent="0.25">
      <c r="A122" s="6"/>
      <c r="B122" s="6"/>
      <c r="C122" s="6"/>
      <c r="D122" s="6"/>
      <c r="E122" s="6"/>
      <c r="F122" s="6"/>
      <c r="G122" s="6"/>
      <c r="H122" s="6"/>
      <c r="I122" s="6"/>
      <c r="J122" s="6"/>
      <c r="K122" s="6"/>
      <c r="L122" s="6"/>
    </row>
    <row r="123" spans="1:12" ht="33.75" customHeight="1" x14ac:dyDescent="0.25">
      <c r="A123" s="6"/>
      <c r="B123" s="6"/>
      <c r="C123" s="6"/>
      <c r="D123" s="6"/>
      <c r="E123" s="6"/>
      <c r="F123" s="6"/>
      <c r="G123" s="6"/>
      <c r="H123" s="6"/>
      <c r="I123" s="6"/>
      <c r="J123" s="6"/>
      <c r="K123" s="6"/>
      <c r="L123" s="6"/>
    </row>
    <row r="124" spans="1:12" ht="33.75" customHeight="1" x14ac:dyDescent="0.25">
      <c r="A124" s="6"/>
      <c r="B124" s="6"/>
      <c r="C124" s="6"/>
      <c r="D124" s="6"/>
      <c r="E124" s="6"/>
      <c r="F124" s="6"/>
      <c r="G124" s="6"/>
      <c r="H124" s="6"/>
      <c r="I124" s="6"/>
      <c r="J124" s="6"/>
      <c r="K124" s="6"/>
      <c r="L124" s="6"/>
    </row>
    <row r="125" spans="1:12" ht="33.75" customHeight="1" x14ac:dyDescent="0.25">
      <c r="A125" s="6"/>
      <c r="B125" s="6"/>
      <c r="C125" s="6"/>
      <c r="D125" s="6"/>
      <c r="E125" s="6"/>
      <c r="F125" s="6"/>
      <c r="G125" s="6"/>
      <c r="H125" s="6"/>
      <c r="I125" s="6"/>
      <c r="J125" s="6"/>
      <c r="K125" s="6"/>
      <c r="L125" s="6"/>
    </row>
    <row r="126" spans="1:12" ht="33.75" customHeight="1" x14ac:dyDescent="0.25">
      <c r="A126" s="6"/>
      <c r="B126" s="6"/>
      <c r="C126" s="6"/>
      <c r="D126" s="6"/>
      <c r="E126" s="6"/>
      <c r="F126" s="6"/>
      <c r="G126" s="6"/>
      <c r="H126" s="6"/>
      <c r="I126" s="6"/>
      <c r="J126" s="6"/>
      <c r="K126" s="6"/>
      <c r="L126" s="6"/>
    </row>
    <row r="127" spans="1:12" ht="33.75" customHeight="1" x14ac:dyDescent="0.25">
      <c r="A127" s="6"/>
      <c r="B127" s="6"/>
      <c r="C127" s="6"/>
      <c r="D127" s="6"/>
      <c r="E127" s="6"/>
      <c r="F127" s="6"/>
      <c r="G127" s="6"/>
      <c r="H127" s="6"/>
      <c r="I127" s="6"/>
      <c r="J127" s="6"/>
      <c r="K127" s="6"/>
      <c r="L127" s="6"/>
    </row>
    <row r="128" spans="1:12" ht="33.75" customHeight="1" x14ac:dyDescent="0.25">
      <c r="A128" s="6"/>
      <c r="B128" s="6"/>
      <c r="C128" s="6"/>
      <c r="D128" s="6"/>
      <c r="E128" s="6"/>
      <c r="F128" s="6"/>
      <c r="G128" s="6"/>
      <c r="H128" s="6"/>
      <c r="I128" s="6"/>
      <c r="J128" s="6"/>
      <c r="K128" s="6"/>
      <c r="L128" s="6"/>
    </row>
    <row r="129" spans="1:12" ht="33.75" customHeight="1" x14ac:dyDescent="0.25">
      <c r="A129" s="6"/>
      <c r="B129" s="6"/>
      <c r="C129" s="6"/>
      <c r="D129" s="6"/>
      <c r="E129" s="6"/>
      <c r="F129" s="6"/>
      <c r="G129" s="6"/>
      <c r="H129" s="6"/>
      <c r="I129" s="6"/>
      <c r="J129" s="6"/>
      <c r="K129" s="6"/>
      <c r="L129" s="6"/>
    </row>
    <row r="130" spans="1:12" ht="33.75" customHeight="1" x14ac:dyDescent="0.25">
      <c r="A130" s="6"/>
      <c r="B130" s="6"/>
      <c r="C130" s="6"/>
      <c r="D130" s="6"/>
      <c r="E130" s="6"/>
      <c r="F130" s="6"/>
      <c r="G130" s="6"/>
      <c r="H130" s="6"/>
      <c r="I130" s="6"/>
      <c r="J130" s="6"/>
      <c r="K130" s="6"/>
      <c r="L130" s="6"/>
    </row>
    <row r="131" spans="1:12" ht="33.75" customHeight="1" x14ac:dyDescent="0.25">
      <c r="A131" s="6"/>
      <c r="B131" s="6"/>
      <c r="C131" s="6"/>
      <c r="D131" s="6"/>
      <c r="E131" s="6"/>
      <c r="F131" s="6"/>
      <c r="G131" s="6"/>
      <c r="H131" s="6"/>
      <c r="I131" s="6"/>
      <c r="J131" s="6"/>
      <c r="K131" s="6"/>
      <c r="L131" s="6"/>
    </row>
    <row r="132" spans="1:12" ht="33.75" customHeight="1" x14ac:dyDescent="0.25">
      <c r="A132" s="6"/>
      <c r="B132" s="6"/>
      <c r="C132" s="6"/>
      <c r="D132" s="6"/>
      <c r="E132" s="6"/>
      <c r="F132" s="6"/>
      <c r="G132" s="6"/>
      <c r="H132" s="6"/>
      <c r="I132" s="6"/>
      <c r="J132" s="6"/>
      <c r="K132" s="6"/>
      <c r="L132" s="6"/>
    </row>
    <row r="133" spans="1:12" ht="33.75" customHeight="1" x14ac:dyDescent="0.25">
      <c r="A133" s="6"/>
      <c r="B133" s="6"/>
      <c r="C133" s="6"/>
      <c r="D133" s="6"/>
      <c r="E133" s="6"/>
      <c r="F133" s="6"/>
      <c r="G133" s="6"/>
      <c r="H133" s="6"/>
      <c r="I133" s="6"/>
      <c r="J133" s="6"/>
      <c r="K133" s="6"/>
      <c r="L133" s="6"/>
    </row>
    <row r="134" spans="1:12" ht="33.75" customHeight="1" x14ac:dyDescent="0.25">
      <c r="A134" s="6"/>
      <c r="B134" s="6"/>
      <c r="C134" s="6"/>
      <c r="D134" s="6"/>
      <c r="E134" s="6"/>
      <c r="F134" s="6"/>
      <c r="G134" s="6"/>
      <c r="H134" s="6"/>
      <c r="I134" s="6"/>
      <c r="J134" s="6"/>
      <c r="K134" s="6"/>
      <c r="L134" s="6"/>
    </row>
    <row r="135" spans="1:12" ht="33.75" customHeight="1" x14ac:dyDescent="0.25">
      <c r="A135" s="6"/>
      <c r="B135" s="6"/>
      <c r="C135" s="6"/>
      <c r="D135" s="6"/>
      <c r="E135" s="6"/>
      <c r="F135" s="6"/>
      <c r="G135" s="6"/>
      <c r="H135" s="6"/>
      <c r="I135" s="6"/>
      <c r="J135" s="6"/>
      <c r="K135" s="6"/>
      <c r="L135" s="6"/>
    </row>
    <row r="136" spans="1:12" ht="33.75" customHeight="1" x14ac:dyDescent="0.25">
      <c r="A136" s="6"/>
      <c r="B136" s="6"/>
      <c r="C136" s="6"/>
      <c r="D136" s="6"/>
      <c r="E136" s="6"/>
      <c r="F136" s="6"/>
      <c r="G136" s="6"/>
      <c r="H136" s="6"/>
      <c r="I136" s="6"/>
      <c r="J136" s="6"/>
      <c r="K136" s="6"/>
      <c r="L136" s="6"/>
    </row>
    <row r="137" spans="1:12" ht="33.75" customHeight="1" x14ac:dyDescent="0.25">
      <c r="A137" s="6"/>
      <c r="B137" s="6"/>
      <c r="C137" s="6"/>
      <c r="D137" s="6"/>
      <c r="E137" s="6"/>
      <c r="F137" s="6"/>
      <c r="G137" s="6"/>
      <c r="H137" s="6"/>
      <c r="I137" s="6"/>
      <c r="J137" s="6"/>
      <c r="K137" s="6"/>
      <c r="L137" s="6"/>
    </row>
    <row r="138" spans="1:12" ht="33.75" customHeight="1" x14ac:dyDescent="0.25">
      <c r="A138" s="6"/>
      <c r="B138" s="6"/>
      <c r="C138" s="6"/>
      <c r="D138" s="6"/>
      <c r="E138" s="6"/>
      <c r="F138" s="6"/>
      <c r="G138" s="6"/>
      <c r="H138" s="6"/>
      <c r="I138" s="6"/>
      <c r="J138" s="6"/>
      <c r="K138" s="6"/>
      <c r="L138" s="6"/>
    </row>
    <row r="139" spans="1:12" ht="33.75" customHeight="1" x14ac:dyDescent="0.25">
      <c r="A139" s="6"/>
      <c r="B139" s="6"/>
      <c r="C139" s="6"/>
      <c r="D139" s="6"/>
      <c r="E139" s="6"/>
      <c r="F139" s="6"/>
      <c r="G139" s="6"/>
      <c r="H139" s="6"/>
      <c r="I139" s="6"/>
      <c r="J139" s="6"/>
      <c r="K139" s="6"/>
      <c r="L139" s="6"/>
    </row>
    <row r="140" spans="1:12" ht="33.75" customHeight="1" x14ac:dyDescent="0.25">
      <c r="A140" s="6"/>
      <c r="B140" s="6"/>
      <c r="C140" s="6"/>
      <c r="D140" s="6"/>
      <c r="E140" s="6"/>
      <c r="F140" s="6"/>
      <c r="G140" s="6"/>
      <c r="H140" s="6"/>
      <c r="I140" s="6"/>
      <c r="J140" s="6"/>
      <c r="K140" s="6"/>
      <c r="L140" s="6"/>
    </row>
    <row r="141" spans="1:12" ht="33.75" customHeight="1" x14ac:dyDescent="0.25">
      <c r="A141" s="6"/>
      <c r="B141" s="6"/>
      <c r="C141" s="6"/>
      <c r="D141" s="6"/>
      <c r="E141" s="6"/>
      <c r="F141" s="6"/>
      <c r="G141" s="6"/>
      <c r="H141" s="6"/>
      <c r="I141" s="6"/>
      <c r="J141" s="6"/>
      <c r="K141" s="6"/>
      <c r="L141" s="6"/>
    </row>
    <row r="142" spans="1:12" ht="33.75" customHeight="1" x14ac:dyDescent="0.25">
      <c r="A142" s="6"/>
      <c r="B142" s="6"/>
      <c r="C142" s="6"/>
      <c r="D142" s="6"/>
      <c r="E142" s="6"/>
      <c r="F142" s="6"/>
      <c r="G142" s="6"/>
      <c r="H142" s="6"/>
      <c r="I142" s="6"/>
      <c r="J142" s="6"/>
      <c r="K142" s="6"/>
      <c r="L142" s="6"/>
    </row>
    <row r="143" spans="1:12" ht="33.75" customHeight="1" x14ac:dyDescent="0.25">
      <c r="A143" s="6"/>
      <c r="B143" s="6"/>
      <c r="C143" s="6"/>
      <c r="D143" s="6"/>
      <c r="E143" s="6"/>
      <c r="F143" s="6"/>
      <c r="G143" s="6"/>
      <c r="H143" s="6"/>
      <c r="I143" s="6"/>
      <c r="J143" s="6"/>
      <c r="K143" s="6"/>
      <c r="L143" s="6"/>
    </row>
    <row r="144" spans="1:12" ht="33.75" customHeight="1" x14ac:dyDescent="0.25">
      <c r="A144" s="6"/>
      <c r="B144" s="6"/>
      <c r="C144" s="6"/>
      <c r="D144" s="6"/>
      <c r="E144" s="6"/>
      <c r="F144" s="6"/>
      <c r="G144" s="6"/>
      <c r="H144" s="6"/>
      <c r="I144" s="6"/>
      <c r="J144" s="6"/>
      <c r="K144" s="6"/>
      <c r="L144" s="6"/>
    </row>
    <row r="145" spans="1:12" ht="33.75" customHeight="1" x14ac:dyDescent="0.25">
      <c r="A145" s="6"/>
      <c r="B145" s="6"/>
      <c r="C145" s="6"/>
      <c r="D145" s="6"/>
      <c r="E145" s="6"/>
      <c r="F145" s="6"/>
      <c r="G145" s="6"/>
      <c r="H145" s="6"/>
      <c r="I145" s="6"/>
      <c r="J145" s="6"/>
      <c r="K145" s="6"/>
      <c r="L145" s="6"/>
    </row>
    <row r="146" spans="1:12" ht="33.75" customHeight="1" x14ac:dyDescent="0.25">
      <c r="A146" s="6"/>
      <c r="B146" s="6"/>
      <c r="C146" s="6"/>
      <c r="D146" s="6"/>
      <c r="E146" s="6"/>
      <c r="F146" s="6"/>
      <c r="G146" s="6"/>
      <c r="H146" s="6"/>
      <c r="I146" s="6"/>
      <c r="J146" s="6"/>
      <c r="K146" s="6"/>
      <c r="L146" s="6"/>
    </row>
    <row r="147" spans="1:12" ht="33.75" customHeight="1" x14ac:dyDescent="0.25">
      <c r="A147" s="6"/>
      <c r="B147" s="6"/>
      <c r="C147" s="6"/>
      <c r="D147" s="6"/>
      <c r="E147" s="6"/>
      <c r="F147" s="6"/>
      <c r="G147" s="6"/>
      <c r="H147" s="6"/>
      <c r="I147" s="6"/>
      <c r="J147" s="6"/>
      <c r="K147" s="6"/>
      <c r="L147" s="6"/>
    </row>
    <row r="148" spans="1:12" ht="33.75" customHeight="1" x14ac:dyDescent="0.25">
      <c r="A148" s="6"/>
      <c r="B148" s="6"/>
      <c r="C148" s="6"/>
      <c r="D148" s="6"/>
      <c r="E148" s="6"/>
      <c r="F148" s="6"/>
      <c r="G148" s="6"/>
      <c r="H148" s="6"/>
      <c r="I148" s="6"/>
      <c r="J148" s="6"/>
      <c r="K148" s="6"/>
      <c r="L148" s="6"/>
    </row>
    <row r="149" spans="1:12" ht="33.75" customHeight="1" x14ac:dyDescent="0.25">
      <c r="A149" s="6"/>
      <c r="B149" s="6"/>
      <c r="C149" s="6"/>
      <c r="D149" s="6"/>
      <c r="E149" s="6"/>
      <c r="F149" s="6"/>
      <c r="G149" s="6"/>
      <c r="H149" s="6"/>
      <c r="I149" s="6"/>
      <c r="J149" s="6"/>
      <c r="K149" s="6"/>
      <c r="L149" s="6"/>
    </row>
    <row r="150" spans="1:12" ht="33.75" customHeight="1" x14ac:dyDescent="0.25">
      <c r="A150" s="6"/>
      <c r="B150" s="6"/>
      <c r="C150" s="6"/>
      <c r="D150" s="6"/>
      <c r="E150" s="6"/>
      <c r="F150" s="6"/>
      <c r="G150" s="6"/>
      <c r="H150" s="6"/>
      <c r="I150" s="6"/>
      <c r="J150" s="6"/>
      <c r="K150" s="6"/>
      <c r="L150" s="6"/>
    </row>
    <row r="151" spans="1:12" ht="33.75" customHeight="1" x14ac:dyDescent="0.25">
      <c r="A151" s="6"/>
      <c r="B151" s="6"/>
      <c r="C151" s="6"/>
      <c r="D151" s="6"/>
      <c r="E151" s="6"/>
      <c r="F151" s="6"/>
      <c r="G151" s="6"/>
      <c r="H151" s="6"/>
      <c r="I151" s="6"/>
      <c r="J151" s="6"/>
      <c r="K151" s="6"/>
      <c r="L151" s="6"/>
    </row>
    <row r="152" spans="1:12" ht="33.75" customHeight="1" x14ac:dyDescent="0.25">
      <c r="A152" s="6"/>
      <c r="B152" s="6"/>
      <c r="C152" s="6"/>
      <c r="D152" s="6"/>
      <c r="E152" s="6"/>
      <c r="F152" s="6"/>
      <c r="G152" s="6"/>
      <c r="H152" s="6"/>
      <c r="I152" s="6"/>
      <c r="J152" s="6"/>
      <c r="K152" s="6"/>
      <c r="L152" s="6"/>
    </row>
    <row r="153" spans="1:12" ht="33.75" customHeight="1" x14ac:dyDescent="0.25">
      <c r="A153" s="6"/>
      <c r="B153" s="6"/>
      <c r="C153" s="6"/>
      <c r="D153" s="6"/>
      <c r="E153" s="6"/>
      <c r="F153" s="6"/>
      <c r="G153" s="6"/>
      <c r="H153" s="6"/>
      <c r="I153" s="6"/>
      <c r="J153" s="6"/>
      <c r="K153" s="6"/>
      <c r="L153" s="6"/>
    </row>
    <row r="154" spans="1:12" ht="33.75" customHeight="1" x14ac:dyDescent="0.25">
      <c r="A154" s="6"/>
      <c r="B154" s="6"/>
      <c r="C154" s="6"/>
      <c r="D154" s="6"/>
      <c r="E154" s="6"/>
      <c r="F154" s="6"/>
      <c r="G154" s="6"/>
      <c r="H154" s="6"/>
      <c r="I154" s="6"/>
      <c r="J154" s="6"/>
      <c r="K154" s="6"/>
      <c r="L154" s="6"/>
    </row>
    <row r="155" spans="1:12" ht="33.75" customHeight="1" x14ac:dyDescent="0.25">
      <c r="A155" s="6"/>
      <c r="B155" s="6"/>
      <c r="C155" s="6"/>
      <c r="D155" s="6"/>
      <c r="E155" s="6"/>
      <c r="F155" s="6"/>
      <c r="G155" s="6"/>
      <c r="H155" s="6"/>
      <c r="I155" s="6"/>
      <c r="J155" s="6"/>
      <c r="K155" s="6"/>
      <c r="L155" s="6"/>
    </row>
    <row r="156" spans="1:12" ht="33.75" customHeight="1" x14ac:dyDescent="0.25">
      <c r="A156" s="6"/>
      <c r="B156" s="6"/>
      <c r="C156" s="6"/>
      <c r="D156" s="6"/>
      <c r="E156" s="6"/>
      <c r="F156" s="6"/>
      <c r="G156" s="6"/>
      <c r="H156" s="6"/>
      <c r="I156" s="6"/>
      <c r="J156" s="6"/>
      <c r="K156" s="6"/>
      <c r="L156" s="6"/>
    </row>
    <row r="157" spans="1:12" ht="33.75" customHeight="1" x14ac:dyDescent="0.25">
      <c r="A157" s="6"/>
      <c r="B157" s="6"/>
      <c r="C157" s="6"/>
      <c r="D157" s="6"/>
      <c r="E157" s="6"/>
      <c r="F157" s="6"/>
      <c r="G157" s="6"/>
      <c r="H157" s="6"/>
      <c r="I157" s="6"/>
      <c r="J157" s="6"/>
      <c r="K157" s="6"/>
      <c r="L157" s="6"/>
    </row>
    <row r="158" spans="1:12" ht="33.75" customHeight="1" x14ac:dyDescent="0.25">
      <c r="A158" s="6"/>
      <c r="B158" s="6"/>
      <c r="C158" s="6"/>
      <c r="D158" s="6"/>
      <c r="E158" s="6"/>
      <c r="F158" s="6"/>
      <c r="G158" s="6"/>
      <c r="H158" s="6"/>
      <c r="I158" s="6"/>
      <c r="J158" s="6"/>
      <c r="K158" s="6"/>
      <c r="L158" s="6"/>
    </row>
    <row r="159" spans="1:12" ht="33.75" customHeight="1" x14ac:dyDescent="0.25">
      <c r="A159" s="6"/>
      <c r="B159" s="6"/>
      <c r="C159" s="6"/>
      <c r="D159" s="6"/>
      <c r="E159" s="6"/>
      <c r="F159" s="6"/>
      <c r="G159" s="6"/>
      <c r="H159" s="6"/>
      <c r="I159" s="6"/>
      <c r="J159" s="6"/>
      <c r="K159" s="6"/>
      <c r="L159" s="6"/>
    </row>
    <row r="160" spans="1:12" ht="33.75" customHeight="1" x14ac:dyDescent="0.25">
      <c r="A160" s="6"/>
      <c r="B160" s="6"/>
      <c r="C160" s="6"/>
      <c r="D160" s="6"/>
      <c r="E160" s="6"/>
      <c r="F160" s="6"/>
      <c r="G160" s="6"/>
      <c r="H160" s="6"/>
      <c r="I160" s="6"/>
      <c r="J160" s="6"/>
      <c r="K160" s="6"/>
      <c r="L160" s="6"/>
    </row>
    <row r="161" spans="1:12" ht="33.75" customHeight="1" x14ac:dyDescent="0.25">
      <c r="A161" s="6"/>
      <c r="B161" s="6"/>
      <c r="C161" s="6"/>
      <c r="D161" s="6"/>
      <c r="E161" s="6"/>
      <c r="F161" s="6"/>
      <c r="G161" s="6"/>
      <c r="H161" s="6"/>
      <c r="I161" s="6"/>
      <c r="J161" s="6"/>
      <c r="K161" s="6"/>
      <c r="L161" s="6"/>
    </row>
    <row r="162" spans="1:12" ht="33.75" customHeight="1" x14ac:dyDescent="0.25">
      <c r="A162" s="6"/>
      <c r="B162" s="6"/>
      <c r="C162" s="6"/>
      <c r="D162" s="6"/>
      <c r="E162" s="6"/>
      <c r="F162" s="6"/>
      <c r="G162" s="6"/>
      <c r="H162" s="6"/>
      <c r="I162" s="6"/>
      <c r="J162" s="6"/>
      <c r="K162" s="6"/>
      <c r="L162" s="6"/>
    </row>
    <row r="163" spans="1:12" ht="33.75" customHeight="1" x14ac:dyDescent="0.25">
      <c r="A163" s="6"/>
      <c r="B163" s="6"/>
      <c r="C163" s="6"/>
      <c r="D163" s="6"/>
      <c r="E163" s="6"/>
      <c r="F163" s="6"/>
      <c r="G163" s="6"/>
      <c r="H163" s="6"/>
      <c r="I163" s="6"/>
      <c r="J163" s="6"/>
      <c r="K163" s="6"/>
      <c r="L163" s="6"/>
    </row>
    <row r="164" spans="1:12" ht="33.75" customHeight="1" x14ac:dyDescent="0.25">
      <c r="A164" s="6"/>
      <c r="B164" s="6"/>
      <c r="C164" s="6"/>
      <c r="D164" s="6"/>
      <c r="E164" s="6"/>
      <c r="F164" s="6"/>
      <c r="G164" s="6"/>
      <c r="H164" s="6"/>
      <c r="I164" s="6"/>
      <c r="J164" s="6"/>
      <c r="K164" s="6"/>
      <c r="L164" s="6"/>
    </row>
  </sheetData>
  <mergeCells count="5">
    <mergeCell ref="B3:C3"/>
    <mergeCell ref="D3:E3"/>
    <mergeCell ref="F3:G3"/>
    <mergeCell ref="H3:I3"/>
    <mergeCell ref="J3:K3"/>
  </mergeCells>
  <dataValidations count="1">
    <dataValidation type="list" allowBlank="1" showInputMessage="1" showErrorMessage="1" sqref="H5:H89">
      <formula1>Bejegyzes</formula1>
    </dataValidation>
  </dataValidations>
  <pageMargins left="0.25" right="0.25" top="0.75" bottom="0.75" header="0.3" footer="0.3"/>
  <pageSetup paperSize="8"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Nagyné Erdős Judit</cp:lastModifiedBy>
  <cp:lastPrinted>2017-04-18T06:23:15Z</cp:lastPrinted>
  <dcterms:created xsi:type="dcterms:W3CDTF">2016-05-11T08:28:59Z</dcterms:created>
  <dcterms:modified xsi:type="dcterms:W3CDTF">2023-06-14T07:56:10Z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