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sipos\Desktop\Lektorálás\"/>
    </mc:Choice>
  </mc:AlternateContent>
  <xr:revisionPtr revIDLastSave="0" documentId="13_ncr:1_{425BDDE7-F2DA-4619-969F-C1FCE9DB40A8}" xr6:coauthVersionLast="47" xr6:coauthVersionMax="47" xr10:uidLastSave="{00000000-0000-0000-0000-000000000000}"/>
  <bookViews>
    <workbookView xWindow="-110" yWindow="-110" windowWidth="19420" windowHeight="10420" activeTab="1" xr2:uid="{00000000-000D-0000-FFFF-FFFF00000000}"/>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s>
  <definedNames>
    <definedName name="Bejegyzes">Útmutató!$B$8:$B$11</definedName>
    <definedName name="_xlnm.Print_Area" localSheetId="1">Tantárgyleírás!$A$1:$L$72</definedName>
    <definedName name="_xlnm.Print_Area" localSheetId="0">Útmutató!$A$1:$E$20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21" i="1"/>
  <c r="I19" i="1"/>
  <c r="I17" i="1"/>
  <c r="I16" i="1"/>
  <c r="I15" i="1"/>
  <c r="I13" i="1"/>
  <c r="I9" i="1"/>
  <c r="I8" i="1"/>
  <c r="I6" i="1"/>
  <c r="I5" i="1"/>
  <c r="I4" i="1"/>
  <c r="I54" i="1" l="1"/>
  <c r="I52" i="1"/>
  <c r="I67" i="1"/>
  <c r="I63" i="1" l="1"/>
  <c r="I62" i="1"/>
  <c r="I47" i="1"/>
  <c r="I46" i="1"/>
  <c r="I45" i="1"/>
  <c r="I44" i="1"/>
  <c r="I41" i="1"/>
  <c r="I69" i="1" l="1"/>
  <c r="I71" i="1"/>
  <c r="I55" i="1"/>
  <c r="I57" i="1"/>
  <c r="I56" i="1"/>
  <c r="I50" i="1"/>
  <c r="I49" i="1"/>
  <c r="I43" i="1"/>
  <c r="I42" i="1"/>
  <c r="I38" i="1"/>
  <c r="I34" i="1"/>
  <c r="I31" i="1"/>
  <c r="I30" i="1"/>
  <c r="I28" i="1"/>
  <c r="I26" i="1"/>
  <c r="I25" i="1"/>
  <c r="I70" i="1" l="1"/>
  <c r="I53" i="1"/>
  <c r="I66" i="1"/>
  <c r="I65" i="1"/>
  <c r="I64" i="1"/>
  <c r="I51" i="1"/>
  <c r="I37" i="1"/>
  <c r="I59" i="1" l="1"/>
  <c r="I58" i="1"/>
  <c r="I36" i="1"/>
  <c r="I35" i="1"/>
  <c r="I33" i="1"/>
  <c r="I32" i="1"/>
  <c r="I27" i="1"/>
  <c r="I68" i="1" l="1"/>
  <c r="I61" i="1"/>
  <c r="I60" i="1"/>
  <c r="I48" i="1"/>
  <c r="I40" i="1"/>
  <c r="I39" i="1"/>
  <c r="I29" i="1"/>
  <c r="I78" i="1" l="1"/>
  <c r="I77" i="1"/>
  <c r="I76" i="1"/>
  <c r="I75" i="1"/>
  <c r="I74" i="1"/>
  <c r="I73" i="1"/>
  <c r="I72" i="1"/>
</calcChain>
</file>

<file path=xl/sharedStrings.xml><?xml version="1.0" encoding="utf-8"?>
<sst xmlns="http://schemas.openxmlformats.org/spreadsheetml/2006/main" count="809" uniqueCount="651">
  <si>
    <t>Tantárgy kódja</t>
  </si>
  <si>
    <t>A kialakítandó kompetenciák leírása</t>
  </si>
  <si>
    <t xml:space="preserve">Tantágy neve </t>
  </si>
  <si>
    <t>Tantárgy angol  neve</t>
  </si>
  <si>
    <t>A kialakítandó kompetenciák angol nyelvű leírása</t>
  </si>
  <si>
    <t>Félévi követelmény angol nyelven</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</si>
  <si>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</si>
  <si>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</si>
  <si>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</si>
  <si>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</si>
  <si>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</si>
  <si>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</si>
  <si>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</si>
  <si>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</si>
  <si>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</si>
  <si>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</si>
  <si>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</si>
  <si>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</si>
  <si>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</si>
  <si>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</si>
  <si>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</si>
  <si>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</si>
  <si>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</si>
  <si>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</si>
  <si>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</si>
  <si>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</si>
  <si>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</si>
  <si>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</si>
  <si>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</si>
  <si>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</si>
  <si>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</si>
  <si>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</si>
  <si>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</si>
  <si>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</si>
  <si>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</si>
  <si>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</si>
  <si>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</si>
  <si>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</si>
  <si>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</si>
  <si>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</si>
  <si>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</si>
  <si>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</si>
  <si>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</si>
  <si>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</si>
  <si>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</si>
  <si>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</si>
  <si>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</si>
  <si>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</si>
  <si>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</si>
  <si>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</si>
  <si>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</si>
  <si>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</si>
  <si>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</si>
  <si>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</si>
  <si>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</si>
  <si>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</si>
  <si>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</si>
  <si>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</si>
  <si>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</si>
  <si>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</si>
  <si>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</si>
  <si>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</si>
  <si>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</si>
  <si>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</si>
  <si>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</si>
  <si>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</si>
  <si>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</si>
  <si>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</si>
  <si>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</si>
  <si>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</si>
  <si>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</si>
  <si>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</si>
  <si>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</si>
  <si>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</si>
  <si>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</si>
  <si>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</si>
  <si>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</si>
  <si>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</si>
  <si>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</si>
  <si>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</si>
  <si>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</si>
  <si>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</si>
  <si>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</si>
  <si>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</si>
  <si>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</si>
  <si>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</si>
  <si>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</si>
  <si>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</si>
  <si>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</si>
  <si>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</si>
  <si>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</si>
  <si>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</si>
  <si>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</si>
  <si>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</si>
  <si>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</si>
  <si>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</si>
  <si>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</si>
  <si>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</si>
  <si>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</si>
  <si>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</si>
  <si>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</si>
  <si>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</si>
  <si>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</si>
  <si>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PPP9100</t>
  </si>
  <si>
    <t>Összefüggő egyéni iskolai gyakorlat</t>
  </si>
  <si>
    <t>PTR1101</t>
  </si>
  <si>
    <t>PTR1102</t>
  </si>
  <si>
    <t>PTR1103</t>
  </si>
  <si>
    <t>Őstörténet és korai civilizációk</t>
  </si>
  <si>
    <t>A latin nyelv alapjai</t>
  </si>
  <si>
    <t>PTR1204</t>
  </si>
  <si>
    <t>PTR1205</t>
  </si>
  <si>
    <t>PTR1206</t>
  </si>
  <si>
    <t>Ókortörténet</t>
  </si>
  <si>
    <t>Állampolgári ismeretek oktatása</t>
  </si>
  <si>
    <t>Vallástörténet</t>
  </si>
  <si>
    <t>PTR8001</t>
  </si>
  <si>
    <t>PTR1107</t>
  </si>
  <si>
    <t>PTR1108</t>
  </si>
  <si>
    <t>Szakmódszertani gyakorlat 1.</t>
  </si>
  <si>
    <t>Középkori egyetemes történelem 1.</t>
  </si>
  <si>
    <t>A magyar nép története 1301-ig</t>
  </si>
  <si>
    <t>PTR8002</t>
  </si>
  <si>
    <t>PTR1209</t>
  </si>
  <si>
    <t>PTR1210</t>
  </si>
  <si>
    <t>PTR1211</t>
  </si>
  <si>
    <t>Szakmódszertani gyakorlat 2.</t>
  </si>
  <si>
    <t>Középkori egyetemes történelem 2.</t>
  </si>
  <si>
    <t>Magyarország története (1301-1526)</t>
  </si>
  <si>
    <t>Hon- és népismeret oktatása</t>
  </si>
  <si>
    <t>PTR8003</t>
  </si>
  <si>
    <t>PTR1112</t>
  </si>
  <si>
    <t>PTR1113</t>
  </si>
  <si>
    <t>PTR1114</t>
  </si>
  <si>
    <t>Szakmódszertani gyakorlat 3.</t>
  </si>
  <si>
    <t>Kora-újkori egyetemes történelem</t>
  </si>
  <si>
    <t>Magyarország története (1526-1790)</t>
  </si>
  <si>
    <t>Művelődéstörténet</t>
  </si>
  <si>
    <t>PTR9001</t>
  </si>
  <si>
    <t>PTR8004</t>
  </si>
  <si>
    <t>PTR1215</t>
  </si>
  <si>
    <t>PTR1216</t>
  </si>
  <si>
    <t>Iskolai tanítási gyakorlat 1.</t>
  </si>
  <si>
    <t>Iskolai tanítási gyakorlatot kísérő szakmódszertani gyakorlat 1.</t>
  </si>
  <si>
    <t>19. századi egyetemes történelem 1.</t>
  </si>
  <si>
    <t>Magyarország története (1790-1918) 1.</t>
  </si>
  <si>
    <t>Államismereti alapok: államforma, kormányforma, államszerkezet. A magyar állam intézményei. Demokrácia-fogalmak, demokrácia-értelmezések. Politikai részvétel, képviselet, hatalommegosztás. Az alapjogok rendszere, osztályozása. Az Alaptörvény felépítése, fontosabb módosításai. Állampolgári jogok és kötelességek. Az Alkotmánybíróság feladatai. A jövő nemzedékei iránti felelősségvállalás.</t>
  </si>
  <si>
    <t>The basics of political science: form of state, system of government, state structure. The institutions of the Hungarian state. The Concepts and interpretations of democracy. Political participation, representation, separation of powers. The system and classification of the fundamental rights. The structure and most important amendments of the Fundamental Law of Hungary. Citizens' rights and duties. The functions of the Constitutional Court of Hungary. Responsibility towards future generations.</t>
  </si>
  <si>
    <t>szóbeli vizsga</t>
  </si>
  <si>
    <t>oral exam</t>
  </si>
  <si>
    <t>Magyarország Alaptörvénye. Kaposi József: Állampolgárságra, demokráciára nevelés, Történelemtanítás. Online történelemdidaktikai folyóirat, (L.) Új folyam VI. – 2015. 3–4. szám, http://epa.oszk.hu/01900/01954/00017/pdf/EPA01954_tortenelemtanitas_06_03_02_Kaposi.pdf Pénzes Ferenc: Közpolitika. Segédanyag igazgatásszervezőknek. https://doksi.net/hu/get.php?lid=16823 Pozsár-Szentmiklósy Zoltán – SOMODY Bernadette (szerk.): Alkotmányos Alapok. HVG-ORAC Lap- és Könyvkiadó Kft, Budapest, 2015. ISBN 978-963-258-293-1 Tóth Gábor Attila: A jogok törvénye. Értekezések az alkotmányos szabadságról. Gondolat Kiadó, Budapest, 2014. ISBN 978-963-693-538-2 Trócsányi László – Schanda Balázs (szerk.): Bevezetés az alkotmányjogba. Az Alaptörvény és Magyarország alkotmányos intézményei. HVG-ORAC Lap- és Könyvkiadó Kft, Budapest, 2014. ISBN 978-963-258-537-6</t>
  </si>
  <si>
    <t>Teaching of Citizenship Education</t>
  </si>
  <si>
    <t>History of the Early Modern World</t>
  </si>
  <si>
    <r>
      <rPr>
        <sz val="11"/>
        <color theme="1"/>
        <rFont val="Arial"/>
        <family val="2"/>
        <charset val="238"/>
      </rPr>
      <t xml:space="preserve">A kora újkori Európa demográfiai és gazdasági viszonyai. </t>
    </r>
    <r>
      <rPr>
        <sz val="11"/>
        <color theme="1"/>
        <rFont val="Arial"/>
        <family val="2"/>
      </rPr>
      <t xml:space="preserve"> A földrajzi felfedezések és hatásai. Protestáns és katolikus reformáció.</t>
    </r>
    <r>
      <rPr>
        <sz val="11"/>
        <color theme="1"/>
        <rFont val="Arial"/>
        <family val="2"/>
        <charset val="238"/>
      </rPr>
      <t xml:space="preserve"> A Habsburg monarchia a XVI-XVIII. században. A spanyol és francia abszolutizmus jellemzése. Az angol fejlődés a XVI-XVII. században. Az oszmán birodalom: tetőpont és hanyatlás. Kelet-Európa helyzete a kora újkorban. Vallásháborúk, hatalmi küzdelmek a XVI-XVIII. sz-i Európában.</t>
    </r>
  </si>
  <si>
    <t>Demographic and economic conditions in early modern Europe.  Geographical discoveries and their impact. Protestant and Catholic Reformation. The Habsburg monarchy in the 16th and 18th centuries. Characterization of the Spanish and French absolutism. The English way of development in the 16th and 17th centuries. The Ottoman Empire: peak and decline. Eastern Europe in the early modern period. Wars of religion and power struggles in 16th and 18th century Europe.</t>
  </si>
  <si>
    <t>Wallerstein, Immanuel: A modern világgazdasági rendszer kialakulása. Budapest, 1983. ISBN 9632812654
Szántó György Tibor: Anglikán reformáció, angol forradalom. Budapest, 2000. ISBN 9630768356
Hahner Péter: A régi rend alkonya, egyetemes történet 1648- 1815.  Budapest, 2006. ISBN 9635454287
Poór János (szerk.): A kora újkor története. Budapest, 2009. ISBN 9789632760131 Poór János (szerk.): Kora újkori egyetemes történeti szöveggyűjtemény. Budapest, 2000. ISBN 9789633797815</t>
  </si>
  <si>
    <r>
      <t xml:space="preserve">Tudása: </t>
    </r>
    <r>
      <rPr>
        <sz val="11"/>
        <color theme="1"/>
        <rFont val="Arial"/>
        <family val="2"/>
      </rPr>
      <t xml:space="preserve">Ismeri a magyar és az európai történelem történelmi korszakait. Ismeri a magyar és az egyetemes/világtörténelem kölcsönhatásait. Ismeri a történelem tér- és idődimenzióinak jellemző változásait.
</t>
    </r>
    <r>
      <rPr>
        <sz val="11"/>
        <color theme="1"/>
        <rFont val="Arial"/>
        <family val="2"/>
        <charset val="238"/>
      </rPr>
      <t xml:space="preserve">Képességei: </t>
    </r>
    <r>
      <rPr>
        <sz val="11"/>
        <color theme="1"/>
        <rFont val="Arial"/>
        <family val="2"/>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t>
    </r>
    <r>
      <rPr>
        <sz val="11"/>
        <color theme="1"/>
        <rFont val="Arial"/>
        <family val="2"/>
        <charset val="238"/>
      </rPr>
      <t xml:space="preserve">Attitűdje: </t>
    </r>
    <r>
      <rPr>
        <sz val="12"/>
        <color theme="1"/>
        <rFont val="Times New Roman"/>
        <family val="1"/>
      </rPr>
      <t>A történelmi ismeretek, fogalmak elsajátításával, valamint a történelmi források és interpretációk mérlegelésével, hipotézisek alkotásával fejleszti a tanulók elemző, problémamegoldó gondolkodását.</t>
    </r>
  </si>
  <si>
    <t>History of Hungary (1526-1790)</t>
  </si>
  <si>
    <t>A Mohács előtti Magyarország történeti földrajzi arculata: igazgatás, gazdaság, településszerkezet. Az ország három részre szakadásának okai és folyamata. Az Erdélyi Fejedelemség kialakulása és története. A három részre szakadt Magyarország közigazgatási és politikai viszonyai. Társadalom és gazdaság a 16–17. században. Habsburg- és törökellenes küzdelmek a 16. század végén és a 17. század első felében. Az 1663-64-es török háború, a rendi szervezkedés és a kuruc mozgalom (1664–1682). A török kiűzésének folyamata és az új Habsburg berendezkedés Magyarországon. A Rákóczi-szabadságharc. Az ország újjászervezése a szabadságharc után; demográfiai változások a XVIII. században. Mária Terézia és II. József uralkodása, a felvilágosult abszolutizmus ismérvei.</t>
  </si>
  <si>
    <t xml:space="preserve">.The historical geography of Hungary before the batlle of Mohács: administration, economy and the structure of settlements. The process and causes of the division of the country into three parts. The formation and history of the Principality of Transylvania. Administrative and political system of Hungary divided into three parts. Society and economy in the 16th and 17th centuries. Anti-Habsburg and anti-Turkish struggles in the late 16th century and in first half of the 17th century. The Turkish war of 1663-64, the conspiracy of the Orders and the Kuruc movement (1664-1682). The expulsion of the Turks and the new Habsburg establishment in Hungary. The War of Independence, 1703-1711. Reorganisation of the country after the War of Independence; demographic changes in the 18th century. The reigns of Maria Theresa and Joseph II, the characteristics of the enlightened absolutism.
</t>
  </si>
  <si>
    <t>Erdély története három kötetben I. A kezdetektől 1606-ig. Szerk. Makkai László – Mócsy András. II. 1606-tól 1830-ig. Szerk. Makkai László – Szász Zoltán. Budapest, 1986. ISBN 963054203;  R. Várkonyi Ágnes: A királyi Magyarország 1541–1686. (Tudomány-Egyetem). Budapest, 1999. ISBN 9639192317 ; Szíjártó M. István: A Diéta. A magyar rendek és az országgyűlés 1708–1792. Budapest, 2005. ISBN 9633897327</t>
  </si>
  <si>
    <t>Tudása:  Ismeri a magyar és az európai történelem történelmi korszakait. Ismeri a magyar és az egyetemes/világtörténelem kölcsönhatásait. Ismeri a történelem tér- és idődimenzióinak jellemző változásait. Ismeri a nemzeti, népi kultúránk értékeit, hagyományait.
Képességei: 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Attitűdje: A történelmi ismeretek, fogalmak elsajátításával, valamint a történelmi források és interpretációk mérlegelésével, hipotézisek alkotásával fejleszti a tanulók elemző, problémamegoldó gondolkodását.</t>
  </si>
  <si>
    <t>PTR1117</t>
  </si>
  <si>
    <t>PTR1118</t>
  </si>
  <si>
    <t>PTR1119</t>
  </si>
  <si>
    <t>19. századi egyetemes történelem 2.</t>
  </si>
  <si>
    <t>Magyarország története (1790-1918) 2.</t>
  </si>
  <si>
    <t>Történeti földrajz</t>
  </si>
  <si>
    <t>Historical geography</t>
  </si>
  <si>
    <t>A történeti földrajz tárgya, forrásai; elhatárolása a társtudományoktól. A Kárpát medence földrajzi arculata (tájak, vízrajz, domborzati viszonyok). Az ezer éves magyar állam területi és közigazgatási változásai. A Magyar Királyság városfejlődésének, városhálózatának változásai. A középkori Magyarország gazdasága.</t>
  </si>
  <si>
    <t>The subject and sources of historical geography; its differentiation from other disciplines. Geographical features of the Carpathian Basin (landscape units, hydrography, topography). Territorial and administrative changes in the thousand-year-old Hungarian state. Changes in the urban development and urban network of the Kingdom of Hungary. The economy of medieval Hungary.</t>
  </si>
  <si>
    <t xml:space="preserve">Bak Borbála: Magyarország ​történeti topográfiája. Budapest, 1997. ISBN 963049809X Frisnyák Sándor: Magyarország történeti földrajza. Budapest, 1990. ISBN: 963-18-2910-3 Beluszky Pál (szerk.): Magyarország történeti földrajza I-II. Budapest, 2009.  ISBN 9789637296239
</t>
  </si>
  <si>
    <t>Tudása:  Ismeri a magyar és az európai történelem történelmi korszakait. Ismeri a történelem tér- és idődimenzióinak jellemző változásait. Ismeri a nemzeti, népi kultúránk értékeit, hagyományait. Ismeri a történelemtudomány speciális forrásait és alapvető kutatási, valamint interpretációs módszereit. A tágan értelmezett történettudomány legalább egy részterületén elmélyült ismeretekkel rendelkezik.
Képességei: El tud helyezni térben és időben eseményeket, folyamatokat, jelenségeket, személyeket.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Attitűdje: Árnyalt, megalapozott véleményt alkot a múlt és a jelen társadalmi, gazdasági, politikai és kulturális folyamatairól és jelenségeiről.</t>
  </si>
  <si>
    <t>PTR9002</t>
  </si>
  <si>
    <t>PTR8005</t>
  </si>
  <si>
    <t>PTR1220</t>
  </si>
  <si>
    <t>PTR1221</t>
  </si>
  <si>
    <t>Iskolai tanítási gyakorlat 2.</t>
  </si>
  <si>
    <t>Iskolai tanítási gyakorlatot kísérő szakmódszertani gyakorlat 2.</t>
  </si>
  <si>
    <t>20. századi egyetemes történelem 1.</t>
  </si>
  <si>
    <t>Magyarország története (1918-1990) 1.</t>
  </si>
  <si>
    <t>PTR1122</t>
  </si>
  <si>
    <t>PTR1123</t>
  </si>
  <si>
    <t>20. századi egyetemes történelem 2.</t>
  </si>
  <si>
    <t>Magyarország története (1918-1990) 2.</t>
  </si>
  <si>
    <t>PTR9101</t>
  </si>
  <si>
    <t>Blokkszeminárium (módszertani követő szeminárium)</t>
  </si>
  <si>
    <t>PTR3001</t>
  </si>
  <si>
    <t>PTR3002</t>
  </si>
  <si>
    <t>PTR3003</t>
  </si>
  <si>
    <t>PTR3004</t>
  </si>
  <si>
    <t>PTR3005</t>
  </si>
  <si>
    <t>PTR3006</t>
  </si>
  <si>
    <t>PTR3007</t>
  </si>
  <si>
    <t>PTR3008</t>
  </si>
  <si>
    <t>PTR3009</t>
  </si>
  <si>
    <t>PTR3010</t>
  </si>
  <si>
    <t>PTR3011</t>
  </si>
  <si>
    <t>PTR3012</t>
  </si>
  <si>
    <t>PTR3013</t>
  </si>
  <si>
    <t>PTR2001</t>
  </si>
  <si>
    <t>PTR2002</t>
  </si>
  <si>
    <t>PTR2003</t>
  </si>
  <si>
    <t>Házasság, család a kora újkori Európában és Magyarországon</t>
  </si>
  <si>
    <t>Marriage and Family in Europe and Hungary in the Early Modern Age</t>
  </si>
  <si>
    <t xml:space="preserve">Demográfiai viszonyok, a házasságkötés eltérő jellegzetességei, családszerkezet a kora újkori Európában és Magyarországon – a házasságkötéssel és a házasság intézményével kapcsolatos katolikus és protestáns nézetek bemutatása – különélés, szeparáció, válás a kora újkorban – nők és gyermekek a családban: nemi és életkorbeli szerepek – az egyedülállók főbb csoportjai: özvegyek, szolgálók, cselédlányok – házastársak a bírák előtt: a házasság intézménye elleni bűncselekmények (házasságtörés, bigámia) és azok szankcionálása a kora újkorban. </t>
  </si>
  <si>
    <t>Demographic relations, different features of marriage, family structure in early modern Europe and Hungary. Introduction to Catholic and Protestant views on marriage and the institution of marriage. Separation and divorce in the early modern period. Women and children in the family: different roles regarding gender and age. The main groups of singles: widows, servants, maids. Spouses before the judges: crimes against the institution of marriage (adultery, bigamy) and their sanctioning in the early modern period.</t>
  </si>
  <si>
    <t xml:space="preserve">Andorka Rudolf: Gyermek, család, történelem. Történeti demográfiai tanulmányok. Budapest, 2001., ISBN 9789639211247; Imhof, Arthur Erwin: Elveszített világok. Hogyan gyűrték le eleink a mindennapokat – és miért boldogulunk mi ezzel oly nehezen... Budapest, 1992., ISBN 9789630563741; Láczay Magdolna (szerk.): Nők és férfiak..., avagy a nemek története. (Rendi társadalom – polgári társadalom 16.) Nyíregyháza, 2003., ISBN 963724302X; Péter Katalin: Házasság a régi Magyarországon. 16–17. század. Budapest, 2008., ISBN 9789632360911; Phillips, Roderick: Amit Isten összekötött... A válás rövid története. Budapest, 2004., ISBN 9633896037 </t>
  </si>
  <si>
    <t>Kora újkori magyar büntetőjogtörténet</t>
  </si>
  <si>
    <t>History of the Hungarian Criminal Law in the Early Modern Age</t>
  </si>
  <si>
    <t>A kora újkori magyar bírósági rendszer áttekintése. A deliktumok kategorizálása a késő középkori és kora újkori magyar jogban. Kodifikációs törekvések a hazai büntetőjog terén a XV-XVIII. században. Írott törvények és a szokásjog; a Hármaskönyv büntetőjogi elemei. A Praxis Criminalis hatása a XVIII. századi hazai joggyakorlatra. XVIII. századi jogtudósaink (Bencsik Mihály, Huszty István, Bodó Mátyás) munkásságának a bemutatása. II. József büntetőtörvénykönyvének és az 1795-ös büntetőkódex-tervezetnek az összehasonlítása. A kora újkori vármegyei, úriszéki, városi büntetőjog-gyakorlat áttekintése</t>
  </si>
  <si>
    <t>An overview of the early modern Hungarian court system. Categorisation of offences in late medieval and early modern Hungarian law. Codification efforts in the field of Hungarian criminal law between the 15th and 18th centuries. Written laws and customary law; the criminal law elements of the Tripartitum. The influence of the Praxis Criminalis on the Hungarian jurisprudence of the 18th century. Introduction to the work of the 18th century jurists (Mihály Bencsik, István Huszty, Mátyás Bodó). Comparison of the penal code of Joseph II and the draft penal code of 1795. Overview of early modern criminal law practice of the counties, lordships and cities.</t>
  </si>
  <si>
    <t xml:space="preserve">Béli Gábor: Magyar jogtörténet. A tradicionális jog. Budapest – Pécs, 1999., ISBN 9639123129; Kállay István: Úriszéki bíráskodás a XVIII–XIX. században. Budapest, 1985., ISBN 9789630535311; Kállay István: Városi bíráskodás Magyarországon (1686-1848). Budapest, 1996., 9789633792001; Finkey Ferenc: A magyar büntetőperjogi tudomány háromszázados fejlődéstörténete 1619-1914. Sárospatak, 2000, 963-00-4496-X  ; Stipta István: A magyar bírósági rendszer története. Debrecen, 1998, ISBN 9630357356 </t>
  </si>
  <si>
    <t>Politikai és vallási szélsőségek a 20-21. század fordulóján</t>
  </si>
  <si>
    <t>Political and Religious Extremism at the Turn of the 20th and the 21th Centuries</t>
  </si>
  <si>
    <t xml:space="preserve">Az USA szélsőjobboldali mozgalmai, szervezetei: ideológia, szimbólumrendszer és gyakorlat. A radikalizáció gazdasági, társadalmi, kulturális tényezői. A 20-21. sz. fordulójának legismertebb terrorcselekményei és konfrontációi. Az iszlám terrorizmus új útjai a 21. században. Az európai és hazai szélsőjobb áttekintése. Esettanulmányok a témával kapcsolatos játékfilmek segítségével.  </t>
  </si>
  <si>
    <t>Far right movements and organisations in the USA: ideology, symbolism and practice. Economic, social and cultural factors of radicalisation. The most well-known incidents of terrorism and confrontations at the turn of the 20th and the 21th centuries. New paths of Islamic terrorism in the 21st century. An overview of the European and Hungarian far right. Case studies using feature films on the subject.</t>
  </si>
  <si>
    <t>Levitas, Daniel: The Terrorist Next Door. The Militia Movement and the Radical Right. St. Martin's Press, 2002. ISBN 978-0-312-32041-6.
Paksa Rudolf. A magyar szélsőjobboldal története. Budapest, Jaffa kiadó, 2012., 978-963-9971-92-9
Feitl István (szerk.): Jobboldali radikalizmusok tegnap és ma. Budapest, Napvilág, 1998. ISBN 963-9082-10-4
Szoboszlay György: Az amerikai antiföderalista szélsőjobb jogi világképe. GlobeEdit, 2018. ISBN 9786138246046
Kis-Benedek József: Dzsihadizmus, radikalizmus, terrorizmus. Budapest, Zrínyi kiadó, 2016. ISBN 978-963-327-739-3</t>
  </si>
  <si>
    <r>
      <t xml:space="preserve">Tudása: </t>
    </r>
    <r>
      <rPr>
        <sz val="11"/>
        <color theme="1"/>
        <rFont val="Arial"/>
        <family val="2"/>
        <charset val="1"/>
      </rPr>
      <t xml:space="preserve">A tágan értelmezett történettudomány legalább egy részterületén elmélyült ismeretekkel rendelkezik. Megismeri és tudatosan használja a történelmi forrásokat tartalmazó internetes portálokat, hang- és filmarchívumokat és adatbázisokat.
</t>
    </r>
    <r>
      <rPr>
        <sz val="11"/>
        <color theme="1"/>
        <rFont val="Arial"/>
        <family val="2"/>
        <charset val="238"/>
      </rPr>
      <t xml:space="preserve">Képességei: </t>
    </r>
    <r>
      <rPr>
        <sz val="11"/>
        <color theme="1"/>
        <rFont val="Arial"/>
        <family val="2"/>
        <charset val="1"/>
      </rPr>
      <t xml:space="preserve">Felkészült a történelem diszciplína területén az önálló ismeretszerzésre, a szakirodalom kritikus értelmezésére, továbbá a legújabb kutatási eredmények nyomon követésére és felhasználására. Fel tudja tárni események, folyamatok, cselekedetek mozgatórugóit és következményeit, felismeri az ok-okozati összefüggéseket.  
</t>
    </r>
    <r>
      <rPr>
        <sz val="11"/>
        <color theme="1"/>
        <rFont val="Arial"/>
        <family val="2"/>
        <charset val="238"/>
      </rPr>
      <t xml:space="preserve">Attitűdje: </t>
    </r>
    <r>
      <rPr>
        <sz val="11"/>
        <color theme="1"/>
        <rFont val="Arial"/>
        <family val="2"/>
        <charset val="1"/>
      </rPr>
      <t>Árnyalt, megalapozott véleményt alkot a múlt és a jelen társadalmi, gazdasági, politikai és kulturális folyamatairól és jelenségeiről.</t>
    </r>
  </si>
  <si>
    <t>Introduction to History - Auxiliary Sciences of History</t>
  </si>
  <si>
    <t>A történettudomány fogalma, története. A történészek és az idő. A történeti forrás és a forráselemzés. Paleográfia és epigráfia. Oklevéltan és irattan. Címertan és pecséttan. Numizmatika és papírológia. Filológia és kodikológia. Ikonográfia, insigniológia, falerisztika és vexillológia. Kronológia és metrológia. Nyelvészet (történeti névtan). Genealógia, archontológia és prozopográfia. Történeti földrajz, történeti éghajlattan és történeti ökológia. A történelmi segédtudományok újabb típusai.</t>
  </si>
  <si>
    <t>The concept and history of historical sciences. Historians and Time. Historical sources and their analysis. Paleography and epigraphy. Diplomatics and study of documents. Heraldry and phragistrics. Numismatics and paperology. Philology and codicology. Iconography, insigniology, faleristics and vexillology. Chronology and metrology. Linguistics (historical onomastics). Genealogy, archontology and prosopography. Historical geography, historical climatology and historical ecology. More recent types of auxiliary sciences.</t>
  </si>
  <si>
    <t>Tudása: Ismeri a történettudomány fogalmát, fejlődését, történeti szerepét, a történeti kutatómunka során szerepet játszó legfontosabb segédtudományokat, azok kialakulását, módszertanát és a kutatás során betöltött szerepét. 
Képességei: Képes a történeti források közötti lényegi különbségtételre és a források módszertanilag helyes elemzésére. Képes a kritikai történeti látásmódra. Képes az eltérő nézőpontból fakadó különbségek felismerésére. A tanár képes arra, hogy az elsajátított ismeretanyagot tantermi körülmények között implementálja.
Attitűdje: Problémaérzékenyen közelít a történeti kérdésekhez. Felméri a történeti véleményalkotás morális felelősségét.</t>
  </si>
  <si>
    <t xml:space="preserve">Knowledge: The student will know the definition, development, historical role of historical science and the most important auxiliary sciences having a role in historical research, as well as their development, methodology and importance in research.
Ability: The student will be able to distinguish between historical sources and to analyze them methodologically, moreover to have a critical view of history. The student will have the ability to recognize differences arising from different perspectives. The teacher is able to implement the acquired knowledge in classroom conditions.
Attitude: A problem-sensitive approach to historical issues. Assessing the moral responsibility of historical opinion making.
</t>
  </si>
  <si>
    <t>Jean Leduc: A történészek és az idő.  Pozsony, 2006. ISBN 8071497592; Marc Bloch: A történész mestersége. Budapest, 1996. ISBN 9633791030; A történelem segédtudományai. Szerk. Bertényi Iván. Budapest, 1998. ISBN 9633794366; A történelem segédtudományai. Szerk. Kállay István. Budapest, 1986. ISBN 9634620353</t>
  </si>
  <si>
    <t>Bevezetés a történettudományba - A történelem segédtudományai</t>
  </si>
  <si>
    <t>History of the Medieval World 1.</t>
  </si>
  <si>
    <t>A kora középkor germán királyságainak kialakulása és a Nyugatrómai Birodalom válságának összefüggései. A germán királyságok duális struktúráinak elemzése. A frank királyság politikatörténete a Merovingok és a Karolingok alatt, Kis Pippin és Szent Péter Államának létrejötte, Nagy Károly háborúi a longobárdok, az arabok, a szászok, az avarok ellen. A Frank Birodalom kormányzati rendszere, Einhard: Vita Caroli című művének elemzése. Felosztási szerződések (843, 870, 880), az utódállamok. A viking kirajzás okai, irányai, szakaszai. Az angolszász királyságok kialakulása és harcai a normannokkal, Nagy Alfréd szerepe a normannok elleni sikeres harcokban. A norvég  és a svéd vikingek terjeszkedése, az általuk alapított transzatlanti telepek, a Kijevi Rusz, a varégok kereskedelmi tevékenysége.</t>
  </si>
  <si>
    <t xml:space="preserve">The context of the emergence of the Germanic kingdoms of the early Middle Ages and the crisis of the Western Roman Empire. Analysis of the dual structures of the Germanic kingdoms. History of the politics of the Frankish kingdom under the Merovingians and Carolingians, the creation of the State of Pippin the Great and Saint Peter, Charlemagne's wars against the Longobards, the Arabs, the Saxons, and the Avars. The system of government of the Frankish Empire, analysis of Einhard's Vita Caroli. Partition treaties (843, 870, 880), the successor states. Causes, directions, and stages of the Viking expedition. The formation of the Anglo-Saxon kingdoms, their conflicts with the Normans, and Alfred the Great's role in the successful battles against the Normans.The expansion of the Norse and Swedish Vikings, their transatlantic settlements, the Kievan Rus, and the trading activities of the Varangians. </t>
  </si>
  <si>
    <t>Tudása: A hallgató ismeri a középkor szakaszolását, a szakaszok alapvető sajátosságait, a feudalizmus eredeti jellegzetességeit, a vertikális társadalom szerveződés okát és az államfejlődésre gyakorolt hatását, a középkori városok kollektív kiváltságait, a városi polgár személyes jogait. Megérti az összefüggéseket az érett középkor gazdasági folyamatai és Európa szentföldi expanziója között. 
Képességei: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A tanár képes arra, hogy az elsajátított ismeretanyagot tantermi körülmények között implementálja.
Attitűdje: Az európai identitás és az európai kultúra értékeinek elismerése.</t>
  </si>
  <si>
    <t>Knowledge: The student will know the phasing of the Middle Ages, the essential characteristics of the phases, the original features of feudalism, the reasons for the vertical organization of society and its impact on the development of the state, the collective privileges of medieval cities, and the personal rights of the urban citizen. The student will understand the links between the economic processes of the High Middle Ages and the European expansion in the Holy Land. 
Ability: The student will be able to critically analyze, interpret and process  historical sources, to understand the spatial and temporal dimensions of history, to use historical concepts professionally, and to interpret changes in historical concepts in space and time. The teacher is able to implement the acquired knowledge in classroom conditions.
Attitude: Recognition of the values of European identity and culture.</t>
  </si>
  <si>
    <t>Katus László_ Európa története a középkorban. Kronosz kiadó, Pécs, 2021. ･ISBN 9786156339010. Európa a korai középkorban, III. – XI. század. Szerk. Angi János és Bárány Attila. Multiplex Média. Debrecen, 1997. ISBN 9630075989 Southern, R. W.: A nyugati társadalom és az egyház a középkorban. Gondolat Kiadó. Budapest, 1987. ISBN 0669002332245</t>
  </si>
  <si>
    <t>The History of the Hungarian People up to 1301</t>
  </si>
  <si>
    <t xml:space="preserve">A magyarság őstörténete és a honfoglalás. A magyarság a 10. században. A nyugati keresztény mintájú magyar államszervezet létrehozása, az államszervezés. A 11. és 12. század eseményei. Belviszonyok a 11–12. században. II. András, a „nove institutiones” és a tatárjárás. A magyar állam újjászervezése. Az utolsó Árpádok uralkodása, a tartományúri rendszer. </t>
  </si>
  <si>
    <t>The prehistory of the Hungarians and the age of conquest. Hungarians in the 10th century. The establishment of the Hungarian state organisation on the Western Christian model, the organisation of the state. Key events of the 11th and 12th centuries. Internal relations in the 11-12th centuries. Andrew II, the politics of “nove institutiones” and the Mongolian invasion. The reorganization of the Hungarian state. The rule of the last Árpáds, the system of provincial lords.</t>
  </si>
  <si>
    <t>Tudása: Ismeri a magyarság korai történetének, valamint a keresztény magyar állam létrejöttének és középkori fejlődésének legfontosabb eseményeit és európai hátterét.
Képességei: Képes elfogulatlanul és felelősen véleményt nyilvánítani történeti kérdésekben. Képes az áltudományos és tudományos munkák közötti különbségtételre. A tanár képes arra, hogy az elsajátított ismeretanyagot tantermi körülmények között implementálja.
Attitűdje: A magyar és az európai kultúra értékeinek elismerése, a nemzeti identitástudat fontosságának felismerése.</t>
  </si>
  <si>
    <t>Knowledge: The student will gather knowledge of the most important events and European historical background of the early history of the Hungarians, and also the establishment and medieval development of the Christian Hungarian state.
Ability: The student will be able to express an unbiased and responsible opinion on historical issues, moreover to distinguish between pseudo-scientific and scientific works. The teacher is able to implement the acquired knowledge in classroom conditions.
Attitude: Recognition of the values of Hungarian and European culture, recognizing the importance of national identity.</t>
  </si>
  <si>
    <t>Kristó Gyula: Magyarország története 895–1301. Budapest, 1998. ISBN 9633794420; Magyar történeti szöveggyűjtemény 1000–1526. Szerk.: Bertényi Iván. Budapest, 2000. ISBN 9633795494; Korai magyar történeti lexikon (9–14. század). Főszerk. Kristó Gyula. Bp., 1994. ISBN 9630567229.</t>
  </si>
  <si>
    <t>History of the Medieval World 2.</t>
  </si>
  <si>
    <t xml:space="preserve"> Az érett középkor (1000-1300) demográfiai, gazdasági folyamatai (a mezőgazdaság forradalma, urbanizáció, telepes mozgalmak, regionális és távolsági kereskedelem, az uradalom szerkezetének átalakulása). A jogilag egységes jobbágyság és a városi polgárság, a világi értelmiség (legisták) kialakulása.A horizontális társadalom-szerveződés az érett középkorban, a korporációk típusai, a rend fogalma, a renddé alakuló társadalmi csoportok, a rendi – képviseleti országgyűlések Nyugat – Európa és Közép – Európa királyságaiban (területi jelleg, képviselettel rendelkező társadalmi csoportok, a testület jogosítványai, a korona és a rendek kapcsolata), a rendi – dualista monarchia (az adóztató, expanzív területi államok kialakulása, a koronák hatalmának megerősödése). Az angol rendi fejlődés, a Magna Charta, I. Edward és a parlament kapcsolata és ennek összefüggése a korona Skócia és Franciaország elleni háborúihoz. A II. Százéves Háború (1337-1453), III. Edward és az angol parlament jogosítványai. A Parlament struktúrája, a képviselettel rendelkező társadalmi csoportok. A francia rendi fejlődés, az általános rendi gyűlés összehívása és IV. Szép Fülöp konfliktusa a pápasággal, IV. Szép Fülöp háborúi és adóztatási politikája. A templomosok elleni pereljárás okai a legújabb szakirodalmak alapján és a rend feloszlatásának következményei. A Capetingek és a Valois királyok harca koronavazallusaikkal a területi állam megteremtése céljából  (I. és a II. Százéves Háború, 1154-1259, 1337-1453).</t>
  </si>
  <si>
    <t xml:space="preserve"> Demographic and economic developments of the High Middle Ages (1000-1300) (agricultural revolution, urbanization, settler movements, regional and long-distance trade, the transformation of the structure of the manor). The emergence of legally unified serfdom and urban bourgeoisie, the secular intelligentsia (legists). The organization of horizontal society in the High Middle Ages, types of corporations, the concept of order, social groups becoming orders, assemblies (based on orders) in the kingdoms of Western Europe and Central Europe (territoriality, social groups with representation, the powers of the body, the relationship between the Crown and the orders), the dual power structure in the feudal monarchy (the emergence of taxing, expansive territorial states, the strengthening of the power of the crowns). The development of the English orders, the Magna Carta, the relationship between Edward I and Parliament, and its relation to the Crown's wars against Scotland and France. The Second Hundred Years' War (1337-1453), Edward III and the powers of the English Parliament. The structure of Parliament, the social groups represented. The development of the French feudal states, the emergence of the orders, convening the General Assembly, Philip IV's conflict with the Papacy, Philip IV's wars, and taxation policy. The causes of the legal proceedings against the Templars, according to recent literature, and the consequences of the dissolution of the order. The struggle of the Capetians and the Valois kings with their crown princes to create a territorial state (First and Second Hundred Years' Wars, 1154-1259, 1337-1453).</t>
  </si>
  <si>
    <t>Tudása: A hallgató megérti és ismeri a vertikális társadalom-szerveződés felbomlásának okait, a papság, a nemesség (főnemesség és középnemesség), a városi polgárság renddé szerveződésének folyamatát, a rendek és a korona együttes kormányzásának jelentőségét Európa államfejlődésében. Az angol és a francia rendi fejlődés eltérő sajátosságának okait.
Képességei: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adott szempontból a lényeges és lényegtelen jelenségek megkülönböztetésére, az oksági viszonyok, az okok és következmények rendszerében való eligazodásra, a döntési lehetőségek, az indítékok, az egyén, valamint a csoport történelemformáló szerepének felismerésére. A tanár képes arra, hogy az elsajátított ismeretanyagot tantermi körülmények között implementálja.
Attitűdje: Az európai identitás és az európai kultúra értékeinek elismerése.</t>
  </si>
  <si>
    <t>Knowledge: The student will understand and know the reasons for the disintegration of the vertical social organization, the process of the organization of the clergy, the nobility (high and middle nobility), the urban bourgeoisie into orders, and the importance of the joint governance of the orders and the Crown in the development of the European states, as well as the reasons for the different characteristics of the development of the English and French orders.
Ability: The student will be able to critically analyze, interpret and process historical sources, to understand the spatial and temporal dimensions of history, to use historical concepts professionally, and to interpret changes in historical concepts in space and time. The ability to distinguish between relevant and irrelevant phenomena in a given context, understand causality, cause and effect, and recognize the choices, motives, and the role of the individual and the group in shaping history. The teacher is able to implement the acquired knowledge in classroom conditions.
Attitude: Reecognition of the values of European identity and culture.</t>
  </si>
  <si>
    <t>Európa az érett és kései középkorban, XI. – XV. század. Szerk. Angi János és Bárány Attila. Multiplex Média. Debrecen, 2001. ISBN 9630075989 Runciman, S. : A keresztes hadjáratok története. Osiris. Budapest, 1999. ISBN 963-379-448-X Southern, R. W.: A nyugati társadalom és az egyház a középkorban. Gondolat Kiadó. Budapest, 1987. ISBN 0669002332245
Középkori egyetemes történeti szöveggyűjtemény. Szerk. Sz. Jónás Ilona. Osiris. Budapest, 1999. ISBN 9633795494 Katus László_ Európa története a középkorban. Kronosz kiadó, Pécs, 2021. ･ISBN 9786156339010.</t>
  </si>
  <si>
    <t>History of Hungary (1301-1526)</t>
  </si>
  <si>
    <t>Károly Róbert hatalomra kerülése és első intézkedései. Belviszonyok, bel- és külpolitika az Anjou-korban. Luxemburgi Zsigmond uralma. Gazdaság és társadalom az Árpád-korban. A rendiség kialakulása Magyarországon. Hunyadi János és kora. Hunyadi Mátyás centralizációs törekvései és külpolitikája. A Jagelló Magyarország. A középkor végi Magyarország gazdasági-társadalmi jellemzői.</t>
  </si>
  <si>
    <t>The rise of Charles I to power and his first measures. Internal relations, domestic and foreign policy in the Anjou era. The reign of Sigismund of Luxembourg. Economy and society in the Age of the Árpáds. The formation of the system of estates in Hungary. John Hunyadi and his era. The centralization efforts and foreign policy of Matthias Hunyadi. Hungary in the age of the Jagiellos. Economic and social characteristics of the Hungarian Kingdom in the Late Middle Ages.</t>
  </si>
  <si>
    <t>Tudása: Ismeri az Árpád kor utáni és a mohácsi csata előtti Magyarország történetét, a Kárpát-medence története és az európai nagypolitika alakulása közötti összefüggéseket, a török fenyegetés legfontosabb gazdasági-társadalmi és politikai következményeit.
Képességeilomban, képes a tudományos eredmények értelmezésére. Kritikai történeti látásmóddal rendelkezik, önállóan alkot véleményt. A tanár képes arra, hogy az elsajátított ismeretanyagot tantermi körülmények között implementálja.
Attitűdje: A magyar és az európai kultúra értékeinek elismerése, saját történeti narratíva kialakítása, a nemzeti identitástudat fontosságának felismerése.</t>
  </si>
  <si>
    <t>Knowledge: The student will know the history of Hungarian Kingdom from the Árpádian era up to the Battle of Mohács, the relations between the history of the Carpathian Basin and the development of the European politics, as well as the major economic, social and political results of the Turkish threats.
Ability: The student will be able to study autonomously historical works, and to interpret results of academic research, as well as to have a critical view of history. The student will have the ability to form his/her own opinion. The teacher is able to implement the acquired knowledge in classroom conditions.
Attitude: Recognition of the values of Hungarian and European culture, and the development of an own historical narrative. Recognizing the importance of national identity.</t>
  </si>
  <si>
    <t>Kristó Gyula – Engel Pál – Kubinyi András: Magyarország története 1301–1526. Budapest, 1998. (vagy későbbi kiadások) ISBN 9633791715; Magyar történeti szöveggyűjtemény 1000–1526. Szerk.: Bertényi Iván. Budapest, 2000. ISBN 9633795494;• Szakály Ferenc: Virágkor és hanyatlás 1440-1711. (Magyarok Európában II.) Budapest, 1990. ISBN 9637403914.</t>
  </si>
  <si>
    <t>A középkori magyar állam</t>
  </si>
  <si>
    <t>The Medieval Hungarian State</t>
  </si>
  <si>
    <t>A magyar állam nomád gyökerei. A keresztény királyságok jellemzői. Központi- és területi igazgatás az Árpád-korban. Írásbeliség és szóbeliség, a kancellária létrejötte. A királyi hatalom és a tartományurak. Központi és területi igazgatás a 14-16. században. Hercegek, kormányzók, grófok, stb. Bíráskodás és az írásbeliség intézményei.</t>
  </si>
  <si>
    <t>The nomadic roots of the Hungarian state. Characteristics of Christian kingdoms. Central and regional administration in the Árpádian era. Literacy and orality, the formation of the chancellery. Royal power and provincial lords. Central and territorial administration from the 14th to the 16th century. Princes, governors, counts, etc. Institutions of judgment and literacy.</t>
  </si>
  <si>
    <t>Tudása: Ismeri a középkori magyar állam intézményrendszerének felépítését és működését, valamint a középkor folyamán végbement alakulását és a mai magyar állam jellemzőire gyakorolt hatását. Tisztában van a magyarság európai gyökereivel és európai identitásával.
Képességei: Képes a történeti szakirodalom kritikai értelmezésére, a nagyobb összefüggések áttekintésére, a tudományos fogalomhasználatra, a tudományos közlésmód alkalmazására.A tanár képes arra, hogy az elsajátított ismeretanyagot tantermi körülmények között implementálja.
Attitűdje: A magyar és az európai kultúra értékeinek elismerése. A nemzeti identitástudat fontosságának felismerése.</t>
  </si>
  <si>
    <t>Bónis Gy. – Degré A. – Varga E.: A magyar bírósági szervezet és a perjog története. Zalaegerszeg, 1996. ISBN 9630341875; C. Tóth Norbert: Szabolcs megye működése a Zsigmond-korban. Nyíregyháza, 2008. ISBN 9789630653794 Eckhart Ferenc: Magyar alkotmány- és jogtörténet. Budapest, 2000. ISBN 9633796830 Font Márta – Fedeles Tamás – Kiss Gergely: Magyarország kormányzati rendszere (1000–1526). Pécs, 2007. ISBN 9789636421830; Solymosi László: Írásbeliség és társadalom az Árpád-korban. Budapest, 2006. ISBN 9634463843</t>
  </si>
  <si>
    <t>A középkori Magyarország okleveles forrásai</t>
  </si>
  <si>
    <t>Charters as Sources for the History of Medieval Hungary</t>
  </si>
  <si>
    <t>Az oklevéltan, pecséttan és paleográfia alapjai. A magyar oklevélanyag a levéltárakban, a fontosabb forráskiadványok és digitális adatbázisok. Az oklevelek kritikai vizsgálata, a filológia. Az oklevelek keletkezése: az egyes oklevéladó szervek és személyek, közösségi és magánjogi írásbeliség. Jogrendszer a középkori Magyarországon. Az oklevelek típusai. Középkori és kora újkori oklevélolvasás.</t>
  </si>
  <si>
    <t>Basics of diplomatics, sphragistics and paleography. The Hungarian charters in the archives, the most common source publications and digital databases. Critical study of charters, the philology. Creation of diplomas: diploma issuing institutions and persons, literacy in public and private law. Legal system in medieval Hungary. Types of charters. Reading of medieval and early modern diplomas.</t>
  </si>
  <si>
    <t>Tudása: Ismeri a középkori magyar forrásanyag főbb típusait, keletkezésük körülményeit és a mindennapi életben játszott szerepüket, valamint azt, hogy az oklevelekben foglalt információkat milyen módon hasznosítják a történeti kutatómunka során.
Képességei: Képes a történeti látásmódra, a különböző forrástípusok jellemzőinek kérdésében való tájékozódásra. Kritikusan gondolkodik és formál véleményt szakirodalmi kérdésekben, önállóan értelmez és használ fel történeti forrásokat. A tanár képes arra, hogy az elsajátított ismeretanyagot tantermi körülmények között implementálja.
Attitűdje: Tisztában van a magyarság európai gyökereivel és európai identitásával, elismeri az emberiség kulturális értékeit.</t>
  </si>
  <si>
    <t>Knowledge: The student will gain knowledge of the basic types of medieval Hungarian written source material, the circumstances of their creation and their role in everyday life, and the way in which the information diplomas included is used for historical research.
Ability: The student will have a historical perspective, moreover he/she will be able to recognize the characteristics of different types of sources. The student will have the ability to think critically and to form an own view on issues regarding the historical literature, to study and to use historical sources independently. The teacher is able to implement the acquired knowledge in classroom conditions.
Attitude: The student will be aware of the European roots and European identity of the Hungarians. Recognition of the cultural values of mankind.</t>
  </si>
  <si>
    <t>A történelem segédtudományai. Szerk. Bertényi Iván. Budapest, 1998. ISBN 9633794366; Bónis György: Jogtudó értelmiség a Mohács előtti Magyarországon. Budapest, 1971; Eckhart Ferenc: Magyar alkotmány- és jogtörténet. Budapest, 2000. ISBN 9633796830; Szentpétery Imre: Magyar oklevéltan. Budapest, 1930. (Reprint: 1995.) ISBN 9637615385</t>
  </si>
  <si>
    <t>Teaching of Ethnography and Ethnology</t>
  </si>
  <si>
    <t xml:space="preserve">A néprajz tudománytörténete (egyetemes és hazai). Etnikai csoportok és néprajzi tájak.  A Kárpát-medence etnográfiája: ősfoglalkozások, paraszti gazdálkodás, táplálkozáskultúra, népi építészet. A Kárpát-medence folklórja: népszokások (az emberélet fordulói, átmeneti rítusok: születés, házasság, halál; jeles napok: téli ünnepkör, tavaszi ünnepkör). </t>
  </si>
  <si>
    <t>History of ethnography (universal and domestic). Ethnic groups and ethnographic regions.  Ethnography of the Carpathian Basin: 'ancient occupations', peasant farming, food culture, folk architecture. Folklore of the Carpathian Basin: folk customs (turning points in human life, rites of passage: birth, marriage, death; traditions related to: winter, spring).</t>
  </si>
  <si>
    <t>20th Century World History 1.</t>
  </si>
  <si>
    <t>Az első világháború eseménytörténete és politikai, társadalmi, kulturális következményei. Az első világháború, mint hadtörténeti mérföldkő. Az 1920-as és az 1930-as évek meghatározó politikai, gazdasági, társadalmi és kulturális tendenciái: konszolidáció; a nagy gazdasági világválság; totalitárius ideológiák felemelkedése; átalakuló világrend. A második világháború előzményei és eseménytörténete: villámháború Keleten és Nyugaton; a tengelyhatalmak vereségének katonai és gazdasági okai; holokauszt; a nürnbergi per. A második világháború, mint politika-, had- és kultúrtörténeti mérföldkő.</t>
  </si>
  <si>
    <t>Key events of the First World War and its political, social and cultural consequences. The First World War as a milestone in military history. The decisive political, economic, social and cultural trends of the 1920s and 1930s: consolidation; the Great Depression; the rise of totalitarian ideologies; the changing world order. The antecedents and key events of the Second World War: Blitzkrieg in the East and West; the military and economic causes of the defeat of the Axis powers; the Holocaust; the Nuremberg Trials. The Second World War as a political, military and cultural milestone.</t>
  </si>
  <si>
    <t>szóbeli vizsga -  A vizsgára bocsátás feltétele: prezentáció és beadandó feladat készítése</t>
  </si>
  <si>
    <t>oral exam - requirement(s) for admission to examination: presentation and assignment</t>
  </si>
  <si>
    <t>European Societies in the 20th Century</t>
  </si>
  <si>
    <t xml:space="preserve">Európa társadalmai 1914-ben. Az első világháború hatásai az európai társadalmakra. A két világháború közötti időszak társadalmi kihívásai. A második világháború következményei Európában. A keleti és nyugati blokk társadalmai. 1968: Párizs és Prága. Rendszerváltások: keleten és nyugaton. A jóléti állam. Szexuális forradalom. Média, kultúra, identitás és társadalom. Fogyasztói társadalom. Európa vallási viszonyainak változásai. </t>
  </si>
  <si>
    <t>European societies in 1914. The impact of the First World War on European societies. The social challenges of the inter-war period. The consequences of the Second World War in Europe. The societies of the Eastern and Western blocs. 1968: Paris and Prague. Regime changes: East and West. The welfare state. Sexual revolution. Media, culture, identity and society. Consumer society. Changes in religious relations in Europe.</t>
  </si>
  <si>
    <t>prezentáció és beadandó feladat készítése</t>
  </si>
  <si>
    <t>presentation and assignment</t>
  </si>
  <si>
    <t>Totalitarian Ideologies</t>
  </si>
  <si>
    <t>Totalitárius eszmék: terminológiai és filozófiai háttér. A totalitárius ideológiák kialakulásának kulturális, társadalmi, politikai és gazdasági gyökerei. A totális államokat irányító vezetők politikai pályájának különböző aspektusai (családi, szociális, kulturális háttér; a hatalomra kerülés körülményei; személyi kultusz; magánélet). A totális állam (közigazgatás és politikai struktúra; társadalom- és ifjúságpolitika; karhatalom és terror; propaganda; kultúra és művészetek; sport).</t>
  </si>
  <si>
    <t>Totalitarian ideas: terminological and philosophical background. Cultural, social, political and economic roots of the emergence of totalitarian ideologies. The different aspects of the political careers of the leaders of totalitarian states (family, social, cultural background; circumstances of coming to power; personality cult; private life). The totalitarian state (administration and political structure; social and youth policy; police and terror; propaganda; culture and arts; sport).</t>
  </si>
  <si>
    <t xml:space="preserve">Colonisation - Decolonisation in the 20th Century </t>
  </si>
  <si>
    <t>A kolonizáció korszakolása, nagy korszakai. A gyarmatosítás politikai, társadalmi, gazdasági és kulturális mozgatórugói. A gyarmati rendszerek közti hasonlóságok és különbségek (brit, francia, belga, holland, olasz, spanyol, portugál, német, amerikai). A gyarmatosítás hatásai az anyaországok társadalmaira. A dekolonizáció előzményei és eseménytörténete. A dekolonizációs mozgalmak ideológiai és filozófiai eredői. A dekolonizáció meghatározó alakjai. A dekolonizáció és gazdasági, politikai, továbbá kulturális következményei. Az anyaország dekolonizációja.</t>
  </si>
  <si>
    <t>The periodization of the colonialism. The political, social, economic and cultural drives behind colonialism. The similarities and differences between colonial systems (British, French, Belgian, Dutch, Italian, Spanish, Portuguese, German, American). The impact of colonialism on the societies of the mother countries. The history of decolonisation. Ideological and philosophical origins of decolonisation movements. Key figures of decolonisation. Decolonisation and its economic, political and cultural consequences. The decolonisation of the mother countries.</t>
  </si>
  <si>
    <t>Európa társadalmai a 20. században</t>
  </si>
  <si>
    <t>Totalitárius eszmék</t>
  </si>
  <si>
    <t>Kolonizáció – dekolonizáció a 20. században</t>
  </si>
  <si>
    <t>20th Century World History 2</t>
  </si>
  <si>
    <t>A hidegháború definiálása, szakaszolása, jellege (a nukleáris konfliktus veszélye; titkosszolgálatok). A bipoláris világrend kialakulása és a hidegháború első szakasza. Hidegháború: földön, vízen, levegőben és a világűrben. A koreai háború. A kubai rakétaválság. Dekolonizáció és a harmadik világ. A Vasfüggöny két oldalán (a két blokk összehasonlítása). Kelet – Nyugat: politikai és társadalmi átrendeződés a hidegháború évtizedei alatt. A hidegháború legfontosabb politikai szereplőinek arcképcsarnoka. A hidegháborús szembenállás kulturális aspektusai. A berlini fal. A bipoláris világrend vége = a történelem vége? A 20. század mérlegen, kitekintés a 21. századra.</t>
  </si>
  <si>
    <t>Definition, phases and nature of the Cold War (threat of nuclear conflict; secret services). The emergence of the bipolar world order and the first phase of the Cold War. Cold war: on land, sea, air and space. The Korean War. The Cuban missile crisis. Decolonisation and the Third World. The two sides of the Iron Curtain (comparing the two blocs). East - West: political and social transformations during the decades of the Cold War. Major political actors of the Cold War. Cultural aspects of the Cold War confrontation. The Berlin Wall. The end of the bipolar world order = the end of history? The 20th century in the balance, looking ahead to the 21st.</t>
  </si>
  <si>
    <t>Colonisation - Decolonisation in the 20th Century (English)</t>
  </si>
  <si>
    <t>Kolonizáció – dekolonizáció a 20. században (angol)</t>
  </si>
  <si>
    <t>Tudása: Alapvető történeti tudással rendelkezik a társadalmi folyamatokról, a népi kultúráról, a kulturális identitás különböző rétegeiről (etnikai, vallási, felekezeti, lokális). Ismeri a társadalmi fejlődés, magyar parasztságra jellemző szociológiai és kulturális sajátosságait, a Kárpát-medence multietnikus és multikulturális jellegét, a térség társadalmainak vertikális és horizontális dimenzióit, népi kultúráinak táji és történeti tagolódását, tárgyi és szellemi aspektusait. Ismeri a nemzeti, népi kultúránk értékeit, hagyományait. 
Képességei: Képes a múltra és jelenre vonatkozó tudás összekapcsolására a népi kultúrával kapcsolatos ismeretek terén. Képes a magyar paraszti kultúrával kapcsolatos fogalmak térbeli és időbeli változásainak értelmezésére. Képes a témakör tanításához szükséges tudományos és szakmódszertani ismereteket implementálni.
Attitűdje: Elismeri a magyar és európai identitás, a magyar és az európai kultúra értékeit. Elismeri a magyar és európai identitás, a magyar és az európai kultúra, valamint az Európán kívüli világ kulturális és társadalmi értékeit. Elkötelezett a nemzetiségi, kulturális és vallási különbségek tiszteletben tartása iránt és a sajáttól eltérő nemzetiségek, egyéb kisebbségi csoportok, kultúrák és vallások értékeinek elismerésében. Fontosnak tarja a helyi értékek megőrzését.</t>
  </si>
  <si>
    <t>Tudása: Ismeri a 20. századi egyetemes történelem (1914-1945) meghatározó politikai, társadalmi, gazdaság és kulturális folyamatait, szereplőit, jelenségeit. 
Képességei: Képes saját történelmi narratíva kialakítására, illetve a reflexív, tudatos formálására. Képes a 20. századi egyetemes történelem (1914-1945) meghatározó jelentőségű eseményei kapcsán az oksági viszonyok, az okok és következmények rendszerében való eligazodásra, a döntési lehetőségek, az indítékok, az egyén, valamint a csoport történelemformáló szerepének felismerésére. Képes a témakör tanításához szükséges tudományos és szakmódszertani ismeretek implementálására. 
Attitűdje: Felismeri és elfogadja a demokrácia értékeit, az aktív állampolgárság jelentőségét. Érdeklődik a világban zajló társadalmi, politikai és kulturális folyamatok, jelenségek iránt. Árnyalt, megalapozott véleményt alkot a múlt és a jelen társadalmi, gazdasági, politikai és kulturális folyamatairól és jelenségeiről.</t>
  </si>
  <si>
    <t>Knowledge: The student will have knowledge of the major political, social, economic and cultural processes, actors and phenomena of 20th century universal history (1914-1945). 
Skills: The student will have the ability to develop and reflexively and consciously shape his/her own historical narrative, to develop an own and self-reflexive narrative, to be able to articulate a personal narrative and to be able to reflect on the defining events of 20th century world history (1914-1945), to understand causality, cause and effect, to recognise the choices, the motives, the role of the individuals and groups in shaping history. The student will be able to implement the academic and methodological knowledge required to teach the subject.  
Attitude: Recognition and acceptance of democratic values and the importance of active citizenship. Interest in social, political and cultural processes and phenomena in the world. Forming nuanced, well-grounded opinions on past and present social, economic, political and cultural processes and phenomena.</t>
  </si>
  <si>
    <t>Tudása: Ismeri a 20. századi egyetemes történelem (1945-1989) meghatározó politikai, társadalmi, gazdaság és kulturális folyamatait, szereplőit, jelenségeit. Ismeri a szovjet-amerikai szembenállás részleteit, európai és globális hatásait, az ennek nyomán kialakuló konfliktusokat.
Képességei: Képes saját történelmi narratíva kialakítására, illetve a reflexív, tudatos formálására. Képes a 20. századi egyetemes történelem (1945-1989) meghatározó jelentőségű eseményei kapcsán az oksági viszonyok, az okok és következmények rendszerében való eligazodásra, a döntési lehetőségek, az indítékok, az egyén, valamint a csoport történelemformáló szerepének felismerésére. Képes a témakör tanításához szükséges tudományos és szakmódszertani ismeretek implementálására. 
Attitűdje: Felismeri és elfogadja a demokrácia értékeit, az aktív állampolgárság jelentőségét. Érdeklődik a világban zajló társadalmi, politikai és kulturális folyamatok, jelenségek iránt. Árnyalt, megalapozott véleményt alkot a múlt és a jelen társadalmi, gazdasági, politikai és kulturális folyamatairól és jelenségeiről.</t>
  </si>
  <si>
    <t>Knowledge: The student will have knowledge of the major political, social, economic and cultural processes, actors and phenomena of 20th century world history (1945-1989). The student will know the details of the Soviet-American confrontation, its European and global impact, and the conflicts that emerged as a result.
Skills: The student will have the ability to develop and reflexively and consciously shape his/her own historical narrative, to develop an own and self-reflexive narrative, to be able to articulate a personal narrative and to be able to reflect on the defining events of 20th century world history (1945-1989), to understand causality, cause and effect, to recognise the choices, the motives, the role of the individuals and groups in shaping history. The student will be able to implement the academic and methodological knowledge required to teach the subject.  
Attitude: Recognition and acceptance of democratic values and the importance of active citizenship. Interest in social, political and cultural processes and phenomena in the world. Forming nuanced, well-grounded opinions on past and present social, economic, political and cultural processes and phenomena.</t>
  </si>
  <si>
    <r>
      <t xml:space="preserve">Tudása: A tágan értelmezett történettudomány legalább egy részterületén elmélyült ismeretekkel rendelkezik. </t>
    </r>
    <r>
      <rPr>
        <sz val="12"/>
        <color theme="1"/>
        <rFont val="Times New Roman"/>
        <family val="1"/>
        <charset val="1"/>
      </rPr>
      <t xml:space="preserve">Ismeri a történeti tudás, a történeti ismeretek megszerzésének, feldolgozásának sajátosságait, a történelem jellemző forrásfajtáit, elsajátítja a történeti források és a tudományos feldolgozások, módszerek közötti különbségtételt.
</t>
    </r>
    <r>
      <rPr>
        <sz val="11"/>
        <color theme="1"/>
        <rFont val="Arial"/>
        <family val="2"/>
        <charset val="238"/>
      </rPr>
      <t xml:space="preserve">Képességei: </t>
    </r>
    <r>
      <rPr>
        <sz val="11"/>
        <color theme="1"/>
        <rFont val="Arial"/>
        <family val="2"/>
        <charset val="1"/>
      </rPr>
      <t xml:space="preserve">Felkészült a történelem diszciplína területén az önálló ismeretszerzésre, a szakirodalom kritikus értelmezésére, továbbá a legújabb kutatási eredmények nyomon követésére és felhasználására.
Képes a történelem diszciplína területén folytatott önálló ismeretszerzésre, a történeti szakirodalom és a történeti források értelmezésére, elemzésére, interpretációjára továbbá a legújabb kutatási eredmények nyomon követésére és felhasználására. Képes a véleményét és értékelését logikus és tényeket tartalmazó érvekkel alátámasztani..
</t>
    </r>
    <r>
      <rPr>
        <sz val="11"/>
        <color theme="1"/>
        <rFont val="Arial"/>
        <family val="2"/>
        <charset val="238"/>
      </rPr>
      <t>Attitűdje: Árnyalt, megalapozott véleményt alkot a múlt és a jelen társadalmi, gazdasági, politikai és kulturális folyamatairól és jelenségeiről.</t>
    </r>
  </si>
  <si>
    <r>
      <t xml:space="preserve">Knowledge: The student has a deep knowledge of at least one aspect of history broadly understood. He/she knows the characteristics of obtaining and processing of historical knowledge, the typical types of historical sources, he/she masters the distinguishing between historical sources and scientific processing and methods.
Skills: </t>
    </r>
    <r>
      <rPr>
        <sz val="11"/>
        <color theme="1"/>
        <rFont val="Arial"/>
        <family val="2"/>
        <charset val="1"/>
      </rPr>
      <t xml:space="preserve">The student is prepared to acquire independent knowledge in the field of history, to critically interpret the academic literature, and to follow and use the latest research developments.
He/she is able to acquire independent knowledge in the discipline of history, to evaluate, analyse and interpret historical literature and historical sources, and to follow and use the latest research developments. He/she is able to support his/her opinions and assessments with logical and factual arguments.
</t>
    </r>
    <r>
      <rPr>
        <sz val="11"/>
        <color theme="1"/>
        <rFont val="Arial"/>
        <family val="2"/>
        <charset val="238"/>
      </rPr>
      <t>Attitude:The student</t>
    </r>
    <r>
      <rPr>
        <sz val="11"/>
        <color theme="1"/>
        <rFont val="Arial"/>
        <family val="2"/>
        <charset val="1"/>
      </rPr>
      <t xml:space="preserve"> expresses a well-founded opinion on past and present social, economic, political and cultural processes and phenomena.</t>
    </r>
  </si>
  <si>
    <r>
      <t xml:space="preserve">Tudása: </t>
    </r>
    <r>
      <rPr>
        <sz val="11"/>
        <color theme="1"/>
        <rFont val="Arial"/>
        <family val="2"/>
        <charset val="1"/>
      </rPr>
      <t xml:space="preserve">Ismeri a történelemtudomány speciális forrásait és alapvető kutatási, valamint interpretációs módszereit. A tágan értelmezett történettudomány legalább egy részterületén elmélyült ismeretekkel rendelkezik
</t>
    </r>
    <r>
      <rPr>
        <sz val="11"/>
        <color theme="1"/>
        <rFont val="Arial"/>
        <family val="2"/>
        <charset val="238"/>
      </rPr>
      <t xml:space="preserve">Képességei: </t>
    </r>
    <r>
      <rPr>
        <sz val="11"/>
        <color theme="1"/>
        <rFont val="Arial"/>
        <family val="2"/>
        <charset val="1"/>
      </rPr>
      <t xml:space="preserve">Felkészült a történelem diszciplína területén az önálló ismeretszerzésre, a szakirodalom kritikus értelmezésére, továbbá a legújabb kutatási eredmények nyomon követésére és felhasználására. Képes kiemelni egy adott témához tartozó lényeges ismereteket. Képes a véleményét és értékelését logikus és tényeket tartalmazó érvekkel alátámasztani.
</t>
    </r>
    <r>
      <rPr>
        <sz val="11"/>
        <color theme="1"/>
        <rFont val="Arial"/>
        <family val="2"/>
        <charset val="238"/>
      </rPr>
      <t xml:space="preserve">Attitűdje: </t>
    </r>
    <r>
      <rPr>
        <sz val="12"/>
        <color theme="1"/>
        <rFont val="Times New Roman"/>
        <family val="1"/>
        <charset val="1"/>
      </rPr>
      <t>Támogatja a tanulók önálló gondolatait a történelmi problémák megoldásában.</t>
    </r>
  </si>
  <si>
    <r>
      <t>Knowledge: The student knows the specific sources and basic research and interpretation methods in history. He/she</t>
    </r>
    <r>
      <rPr>
        <sz val="11"/>
        <color theme="1"/>
        <rFont val="Arial"/>
        <family val="2"/>
        <charset val="1"/>
      </rPr>
      <t xml:space="preserve"> has a deep knowledge of at least one aspect of history broadly understood.
</t>
    </r>
    <r>
      <rPr>
        <sz val="11"/>
        <color theme="1"/>
        <rFont val="Arial"/>
        <family val="2"/>
        <charset val="238"/>
      </rPr>
      <t xml:space="preserve">Skills: </t>
    </r>
    <r>
      <rPr>
        <sz val="11"/>
        <color theme="1"/>
        <rFont val="Arial"/>
        <family val="2"/>
        <charset val="1"/>
      </rPr>
      <t xml:space="preserve">The student is prepared to acquire independent knowledge in the field of history, to critically interpret the academic literature, and to follow and use the latest research developments. He/she is able to highlight relevant knowledge on a given topic. He/she is able to support his/her opinions and assessments with logical and factual arguments.
</t>
    </r>
    <r>
      <rPr>
        <sz val="11"/>
        <color theme="1"/>
        <rFont val="Arial"/>
        <family val="2"/>
        <charset val="238"/>
      </rPr>
      <t xml:space="preserve">Attitude: </t>
    </r>
    <r>
      <rPr>
        <sz val="11"/>
        <color theme="1"/>
        <rFont val="Arial"/>
        <family val="2"/>
        <charset val="1"/>
      </rPr>
      <t>The student supports his/her students' independent thinking in solving historical problems.</t>
    </r>
  </si>
  <si>
    <t>Tudása: Ismeri a 20. századi európai nagy társadalomtörténeti trendeket, folyamatokat és azok következményeit, a politika különböző dimenzióitól a hétköznapok világáig. Ismeretekkel rendelkezik az európai társadalmak gazdasági, politikai és szociális intézményeit, vallási, művelődési és kulturális viszonyait befolyásoló tényezőkkel kapcsolatban. 
Képességei: Eligazodik a rövid 20. századi európai társadalmak politika-, kultúr-, gazdaság- és társadalomtörténeti vizsgálatának szempontjából releváns források (írásos, képi, audio és audiovizuális) és a szemináriumon feldolgozott témákhoz kapcsolódó szakirodalom világában. Ezeknek az anyagoknak a tanulmányozásán keresztül képes az ok-okozati összefüggések felismerésére, saját történelmi narratíva kialakítására, és annak prezentálására. Képes a témakör tanításához szükséges tudományos és szakmódszertani ismeretek implementálására.
Attitűdje: Elfogadja a demokrácia értékeit, felismeri az aktív állampolgárság jelentőségét. Tiszteletben tartja a személyiségi és az emberi jogokat. Elismeri az európai identitás és az európai kultúra értékeit. Árnyalt, megalapozott véleményt alkot a múlt és a jelen társadalmi, gazdasági, politikai és kulturális folyamatairól és jelenségeiről.</t>
  </si>
  <si>
    <t>Knowledge: The student will be familiar with the major social history trends and processes in Europe in the 20th century and their consequences, from the different dimensions of politics to the everyday world. The student will gain knowledge of the factors influencing the economic, political and social institutions, religious and cultural relations of European societies. 
Skills: The student will be familiar with the world of sources (written, visual, audio and audiovisual) and literature relevant to the topics covered in the seminar, relevant to the study of the political, cultural, economic and above all social history of European societies in the short 20th century. Through the study of these materials, they will be able to identify causal links, develop their own historical narrative and present it. The student will be able to implement the academic and methodological knowledge required to teach the subject.  
Attitude: Acceptance of the values of democracy and recognition of the importance of active citizenship. Respect for individual and human rights. Recognition of the values of European identity and European culture. Forming nuanced, well-grounded opinions on past and present social, economic, political and cultural processes and phenomena.</t>
  </si>
  <si>
    <t>Tudása: Ismeri a totalitárius eszmék világát, beleértve a három totalitárius ideológia (a kommunizmus, a fasizmus és a nemzetiszocializmus) 19. századi gyökereit, a totális állam különböző aspektusait, azok vezetőinek jellegzetes vonásait. Meg tudja fogalmazni a témához kapcsolódó folyamatok, események, személyek, jelenségek értékelési szempontjait.
Képességei: Képes a különböző totalitárius ideológiák és rendszerek politika-, eszme-, társadalom-, gazdasági-, és kultúrtörténeti szempontok alapján való összehasonlító elemzésére. Képes a témához kapcsolódó terminusok szakszerű használatára, illetve ezek térbeli és időbeli változásainak értelmezésére. Képes a témakör tanításához szükséges tudományos és szakmódszertani ismeretek implementálására.
Attitűdje: A demokrácia értékeinek elfogadása, az aktív állampolgárság jelentőségének felismerése, elfogadása, a személyiségi és az emberi jogok tisztelete. Elkötelezett a népek, kultúrák közötti kommunikáció, kölcsönös megismerés, megértés és elfogadás tekintetében. Árnyalt, megalapozott véleményt alkot a múlt és a jelen társadalmi, gazdasági, politikai és kulturális folyamatairól és jelenségeiről.</t>
  </si>
  <si>
    <t>Knowledge: The student will acquire knowledge of the world of totalitarian ideas, including the 19th century roots of the three totalitarian ideologies (communism, fascism and national socialism), the different aspects of the totalitarian state and the characteristics of their leaders. He/she can formulate evaluative criteria for processes, events, persons and phenomena related to the subject.
Skills: The students will be able to analyse different totalitarian ideologies and regimes from the comparative political, ideological, socio-historical, economic and cultural-historical perspectives. The student will have the ability to use terminology in a professional manner and to interpret changes in terminology over time and space. The student will be able to implement the academic and methodological knowledge required to teach the subject.  
Attitude: Acceptance of the democratic values, recognition and acceptance of the importance of active citizenship, respect for personal and human rights. Commitment to communication, mutual knowledge, understanding and acceptance between peoples and cultures. Forming nuanced, well-grounded opinions on past and present social, economic, political and cultural processes and phenomena.</t>
  </si>
  <si>
    <t>Tudása: Ismeri a modern kori történelem egyik legjelentősebb - az Európa és az Európán kívüli világ viszonyát mind a mai napig szignifikáns módon befolyásoló - történeti folyamatának, a gyarmatosításnak, majd a gyarmati rendszerek felszámolásának, a dekolonizációnak politikai, gazdasági, társadalmi és kulturális aspektusait.
Képességei: Felismeri a különböző gyarmati rendszerek közti hasonlóságokat és különbségeket, a kolonizáció folyamata mögötti oksági összefüggéseket, rendelkezik a térbeli és időbeli tájékozódás képességével. Képes a témakör tanításához szükséges tudományos és szakmódszertani ismeretek implementálására. 
Attitűdje: A sajáttól eltérő nemzetiségek, egyéb kisebbségi csoportok, kultúrák és vallások értékeinek elismerése. Árnyalt, megalapozott véleményt alkot a múlt és a jelen társadalmi, gazdasági, politikai és kulturális folyamatairól és jelenségeiről.</t>
  </si>
  <si>
    <t>Knowledge: The student will be familiar with the political, economic, social and cultural aspects of one of the most significant historical processes in modern history, colonialism and the subsequent dismantling of colonial systems, decolonisation, which still significantly influences the relationship between Europe and the world outside Europe.
Skills: The student will be able to recognise the similarities and differences between the various colonial systems, the causal links behind the process of colonisation. The student will have the ability to orient himself/herself in space and time. The student will be able to implement the academic and methodological knowledge required to teach the subject.  
Attitude: Recognition of the values of nationalities, minority groups, cultures and religions other than the student’s own. Forming nuanced, well-grounded opinions on past and present social, economic, political and cultural processes and phenomena.</t>
  </si>
  <si>
    <r>
      <t xml:space="preserve">Knowledge: </t>
    </r>
    <r>
      <rPr>
        <sz val="11"/>
        <color theme="1"/>
        <rFont val="Arial"/>
        <family val="2"/>
        <charset val="1"/>
      </rPr>
      <t xml:space="preserve">The student has a deep knowledge of at least one aspect of history broadly understood. He/she is familiar with and consciously uses internet portals, sound and film archives and databases containing historical resources.
</t>
    </r>
    <r>
      <rPr>
        <sz val="11"/>
        <color theme="1"/>
        <rFont val="Arial"/>
        <family val="2"/>
        <charset val="238"/>
      </rPr>
      <t xml:space="preserve">Skills: </t>
    </r>
    <r>
      <rPr>
        <sz val="11"/>
        <color theme="1"/>
        <rFont val="Arial"/>
        <family val="2"/>
        <charset val="1"/>
      </rPr>
      <t xml:space="preserve">The student is prepared to acquire independent knowledge in the field of history, to critically interpret the academic literature, and to follow and use the latest research developments. He/she is able to identify the motivations and consequences of events, processes and actions, and to recognise the relationshis between causes and effect.
</t>
    </r>
    <r>
      <rPr>
        <sz val="11"/>
        <color theme="1"/>
        <rFont val="Arial"/>
        <family val="2"/>
        <charset val="238"/>
      </rPr>
      <t>Attitude: The student</t>
    </r>
    <r>
      <rPr>
        <sz val="11"/>
        <color theme="1"/>
        <rFont val="Arial"/>
        <family val="2"/>
        <charset val="1"/>
      </rPr>
      <t xml:space="preserve"> expresses a well-founded opinion on past and present social, economic, political and cultural processes and phenomena.</t>
    </r>
  </si>
  <si>
    <t>Prehistory and Early Civilizations</t>
  </si>
  <si>
    <t>Az őstörténet és az ókori Kelet fogalmi keretei, kutatástörténet. Anyagi és írott források. A kulturális és társadalmi evolúció legfontosabb őstörténeti kérdései. A humánevolúció folyamata. A paleolit kultúrák; A Kárpát-medence paleolitikuma. Az agrártársadalmak kialakulása. A mezolitikum és a neolitikum Európában és a Kárpát-medencében. A fémhasználat kezdetei. Európa a rézkortól a rómaiakig. A kelták. A rézkor és a bronzkor a Kárpát-medencében.
Az ókori Egyiptom története. Mezopotámia története. A hettita állam története. Az asszír, az újbabiloni és a perzsa birodalom. A zsidóság története az ószövetségi korban.</t>
  </si>
  <si>
    <t>Conceptual framework of the prehistory and the Ancient Near East, historiography. Material and written sources. The most important prehistoric issues of cultural and social evolution. The process of human evolution. Paleolithic cultures; The Paleolithic Carpathian Basin. The emergence of agricultural societies. The Mesolithicum and the Neolithicum in Europe and the Carpathian Basin. The beginnings of metal use. Europe from the Copper Age to the Romans. The Celts. The Copper Age and the Bronze Age in the Carpathian Basin.
History of ancient Egypt. History of Mesopotamia. History of the Hittite state. The Assyrian, New Babylonian, and Persian Empires. History of Judaism in the age of the Old Testament.</t>
  </si>
  <si>
    <t xml:space="preserve">Tudás: Ismeri az emberré válás folyamatát, a humánevolúció lépéseit, az ezzel kapcsolatos tudományos érvrendszert. Ismeri az ókori közel-keleti társadalmak és kultúrák főbb jellegzetességeit. Ismeri a mai európai kultúra közel-keleti (ószövetségi) gyökereit, ill. azok korabeli tágabb kulturális és társadalmi kontextusát. Ismeri a Kárpát-medence római kor előtti főbb régészeti korszakait, azok időhatárait. Ismeri a társadalmi fejlődés szociológiai és kulturális sajátosságait.
Képesség: Eligazodik az őstörténet, a humánevolúció és az ókori Kelet történetének tudományos érvrendszerében, képes elválasztani egymástól a tudományos és az áltudományos nézeteket. Képes felidézni, időben és térben elhelyezni a Kárpát-medence őstörténetéből származó és ismert régészeti leleteket.
Attitűd: Az emberiség kulturális értékeinek elismerése. Képes és hajlandó érvelni az őstörténettel és az ókori Kelet történetével kapcsolatos vitákban, a témával kapcsolatos különböző médiamegjelenésekben képes és hajlandó rámutatni a különböző egyszerűsítő és / vagy áltudományos nézetekre, érvrendszerekre. </t>
  </si>
  <si>
    <t>Knowledge: The student will know the human evolution, its stages and the related scientific arguments. The student will acquire knowledge regarding the main features of the Ancient Near Eastern societies and cultures, the Eastern (Old Testament) roots of European culture of our time. The student will gain knowledgedge of the main archeological periods of the Carpathian Basin in the pre-Roman era as well as the sociological and cultural characteristics of social developments.
Ability: The student will become well grounded in the academic arguments of prehistory, human evolution and the history of the ancient Near East, and will be able to distinguish between scientific and pseudoscientific views.  The student will be able to recall known archaeological finds from the prehistory of the Carpathian Basin and to locate the time and place of their origins.
Attitude: Recognition of the cultural values ​​of humanity. Ability and willingness to argue in debates about prehistory and the history of the ancient East, in different related materials spread by the media, and willingness to point out different simplistic and / or pseudoscientific views and arguments.</t>
  </si>
  <si>
    <t>Clark, Grahame: A világ őstörténete. Budapest. 1975. ISBN 963 280 235 7
Dobrossy István (főszerk.): Emberelődök nyomában. Az őskőkor emlékei Északkelet-Magyarországon. Miskolc, 2001. ISBN 963 7241 97 3 (Hevesi Attila, Mester Zsolt, Kordos László, Ringer Árpád, T. Dobosi Viola cikkei)
Gaál Ernő – Kertész István: Az őskor és az ókor története. Eger, 2003. pp. 9-185.
Kákosy László: Az ókori Egyiptom története és kultúrája. Budapest, 2002. ISBN 963 379 371 8
Leakey, Richard.: Az emberiség eredete. Budapest, 1995. ISBN 963 7826 46 7</t>
  </si>
  <si>
    <t>Basics of the Latin Language</t>
  </si>
  <si>
    <t xml:space="preserve">A latin ábécé és helyesírás. A kiejtés. Nyelvtani alapfogalmak. A latin főnevek szótári alakja. A latin helye az indoeurópai nyelvek között és változatai. Az ige- és főnévragozás rendszere. A főnevek és melléknevek egyeztetése. A római személynevek. A Res gestae divi Augusti. A hét napjai. A vocativus. Ragozható tőszámnevek. A római számok. Dátum kifejezése. Közismert szólásmondások a Bibliából latinul és magyarul. </t>
  </si>
  <si>
    <t>The Latin alphabet and spelling. Pronunciation. Basic grammar concepts. The dictionary form of Latin nouns. The place of Latin among the Indo-European languages and its variants. Verb and noun conjugation. Roman personal names. Res gestae divi Augusti. The days of the week. The vocativus. Roman numerals. Expression of the date. Well-known proverbs from the Bible in Latin and Hungarian.</t>
  </si>
  <si>
    <t>Tudás: A hallgató ismeri a latin nyelv alapjait, a latin nyelv nyelvtani rendszerét, a mai nyelvhasználatunkban továbbélő latinságot (kifejezések, rövidítések, közismert szólásmondások, római számok).
Képesség: Képes egyszerűbb szövegeket szótár segítségével lefordítani.
Attitűd: elismeri a magyar és európai identitás alapjául szolgáló antikvitás értékeit.</t>
  </si>
  <si>
    <t>Knowledge: The student will know the basics, the grammatical system of Latin, the elements of Latin still present in our language today (expressions, abbreviations, well-known proverbs, Roman numerals).
Ability: The student will be able to translate simple texts using a dictionary.
Attitude: Recognition of the values of antiquity that form the basis of Hungarian and European identity.</t>
  </si>
  <si>
    <t>a written test with a minimum passing rate of 50%</t>
  </si>
  <si>
    <t>Ferenczi Attila-Monostori Martina: Latin nyelvkönyv. Nemzeti Tankönyvkiadó, Budapest, 1998 (és további kiadások), 280 oldal, ISBN 9631 9510 81, 1-101. old.
Győri Gyula: Nota bene! Latin kifejezések elnevezésekkel, magyarázatokkal. Ariadné Könyvek, 1999, 192 oldal, ISBN 9631 8966 09
M. Nagy Ilona-Tegyey Imre: Latin nyelvtan. Tankönyvkiadó, Budapest, 1992, 308 oldal, ISBN 9631 8429 67
Tegyey Imre: Latin-magyar zsebszótár. Akadémiai Kiadó, Budapest, 2005, 392 oldal, ISBN 9630 5741 1</t>
  </si>
  <si>
    <t>Ancient History</t>
  </si>
  <si>
    <t>Hellász történetéből: A görög föld őstörténete. A minószi Kréta. A mükénéi kor. Az égei vándorlás. A sötét kor. A polisz kialakulása. A nagy görög gyarmatosítás. A korai görög türannisz. A spártai állam. Athén története: Külón, Drakón. A szolóni és a kleiszthenészi reform. A görög-perzsa háborúk. A déloszi szövetség megalakulása és Periklész kora. A peloponnészoszi háborúk. A polisz válsága a Kr.e. IV. században. Nagy Sándor és birodalma. A diadokhosz-államok Kr.e. 31-ig.
Róma történetéből: Itália korai története és az etruszkok. A királyság kora Rómában. A korai köztársaság államszervezete. Itália meghódítása. A Földközi-tenger nyugati és keleti medencéjének meghódítása. A hódítások gazdasági és társadalmi hatása. A köztársaság válságának kibontakozása. Marius és Sulla polgárháborúja. Az első triumvirátus kora. Caesar és Pompeius polgárháborúja. Caesar diktatúrája. Octavianus útja az egyeduralomhoz. Augustus principatusa. A principatus államszervezete. A Iulius-Claudius dinasztia. A Flaviusok kora. Az Antoninusok kora. A katonacsászárok kora. A Severus-dinasztia. A kereszténység kialakulása és elterjedése. A dominatus rendszere és intézményei. Diocletianus és a tetrarchia. Nagy Constantinus reformjai és valláspolitikája. A Római Birodalom kettészakadása. A népvándorlás és a Nyugat-Római Birodalom bukása. Pannonia provincia.</t>
  </si>
  <si>
    <t>History of Hellas: Prehistoric Greece. The Minoan Crete. The Mycenaean age. The Aegean migration. The dark age. The emergence of the polis. The great Greek colonization. Early Greek tyranny. The state of Sparta. History of Athens: Cylon, Draco. The reforms of Solon and Cleisthenes. The Greco-Persian Wars. The Age of Pericles. The Peloponnesian War. The crisis of the polis in the 4th century. Alexander the Great and his empire. The states of the Diadochoi up to 31 BC.
History of Rome: the early history of Italy and the Etruscans. The Roman Kingdom. The organization of the state in the early republic. Conquest of Italy. Conquering the western and eastern basins of the Mediterranean. The economic and social impact of the conquests. The unfolding crisis in the republic. The Civil War of Marius and Sulla. The age of the first triumvirate. The Civil War of Caesar and Pompey. Caesar's dictatorship. Octavian's path to monopoly. The organization of the state in the period of Principate. The Julio-Claudian Dynasty. The Flavian Dynasty. The age of Antonins. The Barracks Emperors. The Severan Dynasty. The birth and spread of Christianity. The system and institutions of the Roman Dominate. Diocletian and the tetrarchy. Reforms and religious policy of Constantine the Great. The split of the Roman Empire. Migration and the fall of the Western Roman Empire. Province of Pannonia.</t>
  </si>
  <si>
    <t xml:space="preserve">Tudás: Ismeri az ókori Hellász és Róma történetének főbb jellegzetességeit, korabeli és tágabb kulturális és társadalmi kontextusát és hatását az európai kultúrára. 
Képesség: Képes időben és térben elhelyezni a görög és a római történelem eseményeit és eligazodik az ókori Hellász és Róma tárgyi és írott forrásai között.
Attitűd: A demokrácia értékeinek elfogadása, az aktív állampolgárság jelentőségének felismerése és elfogadása
</t>
  </si>
  <si>
    <t>Knowledge: The student will gain knowledge of the main features of the history of ancient Hellas and Rome, their contemporary and wider cultural and social contexts as well as their impact on European culture.
Ability: The student will be able to locate events of Greek and Roman history in space and time and will have knowledge in the the material and written sources of ancient Hellas and Rome.
Attitude: Acceptance of the values of democracy, recognition and acceptance of the importance of active citizenship.</t>
  </si>
  <si>
    <t>Havas László - Hegyi W. György - Szabó Edit: Római történelem. Osiris tankönyvek sorozat, Budapest 2007. 866 oldal, ISBN 9789633899083
Hegyi Dolores - Kertész István - Németh György - Sarkady János: Görög történelem a kezdetektől Kr. e. 30-ig. Osiris Kiadó, Budapest. 2006. 404 oldal, ISBN 9633897998
Németh György - Hegyi W. György (szerk.): Görög-római történelem. Osiris, Bp. 2011. ISBN 9789632762050 
Németh György (szerk.): Görög-római szöveggyűjtemény. Osiris, Bp. 2011. ISBN 9789632762043</t>
  </si>
  <si>
    <t>History of Religions</t>
  </si>
  <si>
    <t xml:space="preserve">A vallás fogalma, a vallások történelmi típusai. Az archaikus társadalmak vallási jelenségei. Modern vallások. A keresztyénség alapvető dogma- és intézményrendszerének kialakulása. A korai eretnekségek és az első négy egyetemes zsinat. A görög és a latin egyház szétválása. A nyugati (római katolikus) egyház a középkorban. A reformáció és a protestantizmus. Az ószövetségi és a modern zsidóság. Az iszlám és elterjedése; szekták és irányzatok az iszlám világban.
</t>
  </si>
  <si>
    <t>The concept of religion, historical types of religions. Religious phenomena of archaic societies. Modern religions. The development of the basic dogmatic and institutional system of Christianity. The Early Heresies and the First Four Councils. Separation of the Greek and Latin churches. The Western (Roman Catholic) Church in the Middle Ages. Reformation and Protestantism. The Old Testament and modern Judaism. Islam and its spread; sects and trends in the Islamic world.</t>
  </si>
  <si>
    <t>Tudás: Ismeri a legfontosabb és legelterjedtebb mai, ún. "világvallások" alapvető hitrendszerét, hatásukat az emberiség egyetemes történetére, kulturális és eszmei folyamataira.
Képesség: Képes elkülöníteni egymástól az adott vallás dogmatikai és/vagy tanbeli önmeghatározását és az adott vallásra rárakódott másodlagos információkat, külső sztereotípiákat.
Attitűd: Elfogadó a különböző vallási és kulturális hagyományok megélését illetően.</t>
  </si>
  <si>
    <t>Knowledge: The student will acquire knowledge of the basic dogmatic systems of the most important and widespread "world religions" of today, their influence on the universal history as well as on the cultural and ideological processes of humanity .
Ability: The student will be able to distinguish between the dogmatic and / or doctrinal self-determination of a given religion and the secondary information and external stereotypes accumulated on the given religion.
Attitude: Acceptance of the different religious and cultural traditions.</t>
  </si>
  <si>
    <t>vizsgára bocsátás feltétele: választott témában önálló munkán alapuló 8-10 oldalas szemináriumi dolgozat elkészítése</t>
  </si>
  <si>
    <t>requirement(s) for admission to examination: a seminar paper of 8-10 pages on a chosen topic based on the student's own work</t>
  </si>
  <si>
    <t>Methodology practice 1</t>
  </si>
  <si>
    <t>A történelemtanítás története. A történelemtanulás és -tanítás célja, eszközei és módszerei. A történelemtanítás alapvető munkaeszközei (tankönyvek, IKT-alapú eszközök), A történelmi fogalmak értelmezésének kérdései. A történelmi ismeretszerzés folyamatai, fázisai, módszerei (monologikus, dialógikus módszerek, individualizált munkaformák, csoportmunka). A történelmi ismeretek jellemzői. A történelemtanítás alapelvei. A történelemtanítás különböző iskolai és iskolán kívüli terepei (könyvtár, levéltár, múzeum).</t>
  </si>
  <si>
    <t>The history of history teaching. The purpose, means and methods of learning and teaching history. The basic tools for teaching history (textbooks, ICT-based tools). The issues of interpreting historical concepts. The processes, phases and methods of acquiring historical knowledge (monologic, dialogic methods, individualized forms of work, group work). Characteristics of historical knowledge. Principles of history teaching. The different fields of history teaching in school and out of school (library, archives, museum).</t>
  </si>
  <si>
    <t>Óraterv, valamint az alkalmazott módszert, eszközöket bemutató esszé</t>
  </si>
  <si>
    <t>Lesson plan and an essay presenting the applied method and tools</t>
  </si>
  <si>
    <t>Knausz Imre (szerk.): Évszámokon innen ls túl. Megújuló történelemtanítás. Műszaki, Bp. 2001. ISBN 9631628078 F. Dárdai Ágnes: Történelmi megismerés – történelmi gondolkodás I-II. Budapest, 2006. ISBN 9634638392
Katona András – Sallai József: A történelem tanítása, Tantárgy-pedagógiai összefoglaló, Nemzedékek Tudása Tankönyvkiadó, Budapest, 2006, 300 oldal, ISBN 9789631933758
Kovács István – Kovács Istvánné – Óbis Hajnalka: A változó történelemoktatás. Debreceni Egyetemi Kiadó, 2015, 188 oldal, ISBN 9789634738626
Vajda Barnabás : Bevezetés a történelemdidaktikába és a történelemmetodikába. Selye János Egyetem Tanárképző Kar, Komárom, 2018. ISBN 9788081222399</t>
  </si>
  <si>
    <t>Methodology practice 2</t>
  </si>
  <si>
    <t xml:space="preserve">A történelem tantárgy helye a Nemzeti Alaptantervben. A történelem kerettantervek. A NAT-ban és a kerettantervekben megfogalmazott fejlesztési feladatok.
</t>
  </si>
  <si>
    <t>The place of history as a subject in the National Core Curriculum. History framework curricula. Development tasks formulated in the different curricula.</t>
  </si>
  <si>
    <t>Lesson plan and an essay presenting the applied  method and tools</t>
  </si>
  <si>
    <t>Csepela Jánosné [et al.] (szerk.): A történelemtanítás gyakorlata. Budapest, 2003. ISBN 963-19-4622-3
F. Dárdai Ágnes: Történelmi megismerés – történelmi gondolkodás I-II. Budapest, 2006, ISBN 963-46-3839-2
Katona András – Sallai József: A történelem tanítása. Tantárgy-pedagógiai összefoglaló. Budapest, 2006. ISBN 978-96-3193-3758
Knausz Imre: Évszámokon innen és túl… Megújuló történelemtanítás. Budapest, 2001. ISBN 963-16-2807-8
Kovács István – Kovács Istvánné – Óbis Hajnalka: A változó történelemoktatás. Debreceni Egyetemi Kiadó, 2015. ISBN 978-96-3473-8626</t>
  </si>
  <si>
    <t>Methodology practice 3</t>
  </si>
  <si>
    <t>Tudás: A hallgató ismeri a korszerű, változó történelemtanítás kiemelt területeit és az érettségi követelményeket meghatározó tartalmi elemeket és kompetenciákat. Ismeri a szaktárgy tanítása-tanulása során fejlesztendő speciális, az önálló történelmi megismeréshez szükséges kompetenciák fejlesztésének és diagosztikus mérésének módszereit.
Képesség: Képes középszintű történelem érettségi gyakorlófeladatok összeállítására, javítására, értékelésére és birtokában van a középszintű érettségi vizsgára való felkészítés gyakorlati tudnivalóinak. Képes az értékelés során figyelembe venni az értékelés hatásait a pedagógiai folyamat szabályozására, a tanulók személyiségfejlődésére és önértékelésére. Képes a mérés-értékelésben releváns teszt- és esszéfeladatokat készíteni.
Attitűd: Problémaérzékenység, elfogadó attitűd. Elkötelezett a tanulást támogató értékelés mellett.</t>
  </si>
  <si>
    <t>Knowledge: The student will be familiar with the key areas of the modern, changing history teaching and the content and competencies that determine the requirements for high-school graduation. The student will acquire the knowledge of the methods for the development and diagostical assessment of the specific competencies required for autonomous historical study in the teaching-learning of the subject.
Ability: The student will be able to compile, revise and evaluate exercises for the intermediate school leaving exam in history, and have the practical knowledge of how to prepare for the intermediate level high-school graduation exam. The student will have the ability to take into account the impact of assessment on the control of the pedagogical process, on the personal development and self-evaluation of pupils, as well as to prepare test and essay tasks relevant to assessment and evaluation.
Attitude: Sensitivity to problems, accepting attitude. Committed to assessment that supports learning.</t>
  </si>
  <si>
    <t>A középszintű érettségi témaköreihez illeszkedő gyakorlófeladatok összeállítása (min. 6 feladat), magyarázó esszével</t>
  </si>
  <si>
    <t>Compilation of practice excersises (at least 6) corresponding to the topics of the intermediate high-school graduation, with an explanatory essay</t>
  </si>
  <si>
    <t xml:space="preserve">Csúszó Sándor - Kozma Géza - Lovrity Andrea: Érettségi témavázlatok - Történelem (2024-től érvényes követelmények) - középszint. Mozaik Kiadó, 2023. ISBN 9789636978907
Hatályos érettségi és vizsgakövetelmények az internetről: https://www.oktatas.hu/kozneveles/erettsegi/kozismereti_vizsgatargyak_2024tol  
Kovács István – Kovács Istvánné – Óbis Hajnalka: A változó történelemoktatás. Debreceni Egyetemi Kiadó, 2015, 188 oldal, ISBN 9789634738626
</t>
  </si>
  <si>
    <t>School Teaching Practice 1</t>
  </si>
  <si>
    <t>A tanulási folyamatok szakértő irányítása, a szaktárgy tanítása, a tanári szakképzettségekhez kapcsolódó tanórai és tanórán kívüli tevékenységek a szakvezető támogatásával. Önállóan tartott szaktárgyi órai mikrotanítás és szaktárgyi tanórák. A történelem tantárgy sajátos feladatai, a szaktárgyi ismeretek és kompetenciák közvetítése. Felkészülés történelemórára, az óratervezetek megírása. Reflektálás. Különböző tanítási  módszerek és munkaformák gyakorlatban való tervezése és használata.</t>
  </si>
  <si>
    <t>Prepare for the expert management of learning processes, teaching of the subject, and the in-class and extra-curricular activities related to the teaching qualifications, with the support of the tutor. Independently delivering subject-based micro-teaching and subject-based lessons. Specific tasks of the subject and the transfer of subject knowledge and competency. Lesson planning, discussion with the subject leader, teaching and reflection. Teaching methods and different ways of working.</t>
  </si>
  <si>
    <t xml:space="preserve">Tudása: alkalmazza a szaktárgy tanításához szükséges módszertani és diszciplinális ismereteket.  
Képességei: képes alkalmazni a módszertani felkészítés során elsajátított tevékenységeket.  Képes jól átgondolt óratervet készíteni, majd kivitelezni, képes reflektálni a tanítási-tanulási folyamatra. Szükség szerint képes a tervezettől eltérő módon is tanítani, azonnal módosítani a tervben leírtakat. Az ismeretlen tanár-diák helyzetre képességeihez mérten reagál.
Attitűdje: A tanulók hatékony nevelésére és okatatására nyitott órávezetés, reflektálás a tanulói helyzetekre. 
</t>
  </si>
  <si>
    <t xml:space="preserve">Knowledge: apply the methodological and disciplinary knowledge needed to teach the subject.  Skills: apply the activities acquired during the methodological preparation.  Ability to develop and implement a well thought-out lesson plan and to reflect on it. Able to think through and reflect on the lesson plan. Reacts to unfamiliar teacher-student situations according to his/her ability to prepare.  Attitude: open-minded in delivering lessons, reflecting on student situations to effectively educate and teach students. </t>
  </si>
  <si>
    <t>A gyakorlati jegyet a szakvezető állapítja meg a félév során végzett munka, az óratervezetek elkészítése, a tanórák megtartása és a reflektív megbeszélések során mutatott  teljesítmény alapján.</t>
  </si>
  <si>
    <t>The practical grade is determined by the tutor: on the work done during the semester, the preparation of lesson plans, the delivery of lessons and the performance in reflective discussions.</t>
  </si>
  <si>
    <t>Methodology Practice Following School Teaching Practice 1.</t>
  </si>
  <si>
    <t>A tanítási gyakorlat során szerzett tapasztalatok elemzése és értékelése. A megvalósított tanítási módszerek és technikák. A tanítási-tanulási célok és tartalmak beépítése a napi gyakorlatba.  Az oktatási környezet és az osztálytermi dinamika hatásai a tanításra és a tanulásra. A tanult értékelési és visszajelzési módszerek gyakorlatba való átültetése.</t>
  </si>
  <si>
    <t>Analyse and evaluate the experiences gained in the lessons during the teaching practice, and discusses his/her reflections with the tutor. Apply the different teaching methods and techniques. Integration of teaching objectives and content into daily practice.  Observe the effects of the teaching environment and classroom dynamics on teaching. Putting into practice the methods of assessment and feedback learnt.</t>
  </si>
  <si>
    <t>Tudása: 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irányában.  Pozitív a hozzáállása a tanulók sokféleségéhez és egyéni szükségleteihez. Elhivatott a magas színvonalú, diákcentrikus oktatás iránt.</t>
  </si>
  <si>
    <t>Esettanulmány készítése egy  tanítási gyakorlat során megfigyelt helyzetről</t>
  </si>
  <si>
    <t>a case study about a learning situation during the school teching practice.</t>
  </si>
  <si>
    <t>School Teaching Practice 2</t>
  </si>
  <si>
    <t xml:space="preserve">A szaktárgy tanítási folyamatainak tudatos, átgondolt tervezése, majd megtartása, egyéni és társas tapasztalatok. A történelem tantárgy sajátos feladatai, a szaktárgyi ismeretek közvetítése, a kompetenciák fejlesztése. Tanórai és tanórán kívüli nevelési-tanítási tevékenység. A kerettanterv és a helyi tanterv. Projekt alapú oktatás, kollaboratív oktatás és munkaformák. </t>
  </si>
  <si>
    <t>Teaching processes, planning and then carrying out. Specific tasks of the subject, transfer of subject knowledge and competencies. In-class and extra-curricular educational-teaching activities. Applying the framework curriculum and the local curriculum. The methods and forms of work already practised. Project-based teaching and collaborative teaching.</t>
  </si>
  <si>
    <t xml:space="preserve">Tudása: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a tanítási-tanulási folyamatra.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</si>
  <si>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apply the methodological and disciplinary knowledge needed to teach the subject.  Skills: able to apply the activities acquired during the methodological preparation.  Ability to develop and implement a well thought-out lesson plan and to reflect on it. Able to think through and reflect on the lesson plan, to reflect on the lesson plan. Reacting to unfamiliar teacher-student situations according to his/her ability to prepare.  Attitude: open-minded in delivering lessons, reflecting on student situations to effectively educate and teach students. </t>
  </si>
  <si>
    <t>Methodology Practice Following School Teaching Practice 2.</t>
  </si>
  <si>
    <t xml:space="preserve">A tanítási gyakorlat során szerzett tapasztalatok továbbfejlesztése és elmélyítése. A megismert hagyományos és digitális tanítási módszerek, technikák alkalmazása.  Differenciálás, adaptivitás és oktatási innovációk, IKT eszközök integrálása a tanítási gyakorlatba. Az oktatásban megismert kutatási módszerek és mérőeszközök alkalmazása. Az egyéni és csoportos tanulói értékelés, visszajelzés fejlesztése. A szaktárgyi módszertani sajátosságok elmélyítése. </t>
  </si>
  <si>
    <t xml:space="preserve">Developing and deepening the experience gained during the teaching practice. Applying the traditional and digital teaching methods and techniques.  Integrating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</si>
  <si>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</si>
  <si>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</si>
  <si>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Urartu története és kultúrája</t>
  </si>
  <si>
    <t>History and Culture of Urartu</t>
  </si>
  <si>
    <t>Az urartui nyelv és írás. Urartu történetének vázlatos áttekintése. Kutatástörténet: korai régészeti feltárások, epigráfiai kutatások. Vankale (Tušpa), Urartu fővárosa. Régészeti lelőhelyek, feltárások: Urartu topográfiája (Tušpa, Ayanis, Karmir-blur, Erebuni, Altintepe, stb.). Az urartui istenvilág epigráfiai emlékei. A Meher Kapısı-felirat és istennevei. Az urartui hadszervezés és hadvezetés epigráfiai és tárgyi emlékei. I. Argišti és II. Sarduri krónikái. Az urartui történelem vitás kérdései: II. Šarru-kín nyolcadik hadjárata; Urartu pusztulása.</t>
  </si>
  <si>
    <t>The Urartian language and writing. A brief overview of the history of Urartu. Research history: early archaeological excavations, epigraphic research. Vankale (Tušpa), the capital of Urartu. Archaeological sites, excavations. Topography of Urartu (Tušpa, Ayanis, Karmir-blur, Erebuni, Altintepe, etc.). The Urartian pantheon in epigraphical sources. The inscription Meher Kapısı and its god names. Epigraphic and material sources on the Urartu's military organisation and its command. The chronicles of Argišti I and Sarduri II. Controversial issues in the history of Urartu: 8th military campaign of Šarru-kín II. The destruction of Urartu.</t>
  </si>
  <si>
    <t>Ismeret: Ismeri az urartui állam működését, azok forrásait, kapcsolatrendszerét az újasszír birodalommal.
Képesség: Képes eligazodni a különféle szakirodalmi hivatkozások, valamint a magyar és idegen nyelven publikált különféle források között. Tudja alkalmazni a tudományos kutatás alapvető lépéseit.
Attitűd: Az emberiség kulturális értékeinek elismerése.</t>
  </si>
  <si>
    <t>Knowledge: The student will have knowledge of the operation of the Urartian state, its relations with the Neo-Assyyrian Empire  and the related sources.
Ability: The student will be well grounded in different literature references and various sources published in Hungarian and foreign languages. The student will be able to apply the basic methods of scholarly research.
Attitude: Recognition of the cultural values of mankind.</t>
  </si>
  <si>
    <t>Recenzió írása választott idegen nyelvű tanulmányról</t>
  </si>
  <si>
    <t>A review of a study written in a foreign language of the student's choice</t>
  </si>
  <si>
    <t>Buhály Attila: Urartu története és kultúrája. In: Minya Károly (szerk.): Mesterfüzet I. A tanári szakképzettségben részt vevő hallgatók számára. Nyíregyháza, 2010. pp. 27-46. ISBN 978-963-9909-60-1
Buhály Attila: Asszírok és urartuiak. Újabb fejezetek az Urartu-kutatás történetéből. Klió 2014/4. pp. 42-50. ISSN 1216-2965
Buhály Attila: Újabb urartui szövegkiadás. Klió 2015/4. pp. 30-39. ISSN 1216-2965
Harmatta János (szerk.): Ókori keleti történeti chrestomatia. Budapest, 2003, pp. 165-216., 293-302. ISBN 9789633894255</t>
  </si>
  <si>
    <t>Anatólia ókori története</t>
  </si>
  <si>
    <t>History of Ancient Anatolia</t>
  </si>
  <si>
    <t>Anatólia neolitikus kultúrái.
Kora-bronzkori főnökségek. Asszír kereskedelmi telepek, kārumok Anatóliában.
A hettita állam története. A hettita birodalom fővárosa: Hattusa.
A früg és a lüd állam.
Kis-Ázsia a perzsa Kürosztól a makedón Nagy Sándorig. Nagy Sándor hadjáratának anatóliai szakasza
Kis-Ázsia hellenisztikus államai. Róma anatóliai befolyásának növekedése. Örményország a hellenisztikus korban. Kis-Ázsia és a kereszténység.</t>
  </si>
  <si>
    <t>Neolithic cultures of Anatolia.
Early Bronze Age chiefdoms. Assyrian commercial settlements in Anatolia.
History of the Hittite state. The capital of the Hittite Empire.
The Frygian and Lydian states.
Asia Minor from Cyrus to Alexander the Great.
Hellenistic states of Asia Minor. The growing influence of Rome in Anatolia. Armenia in the Hellenistic period. Asia Minor and Christianity.</t>
  </si>
  <si>
    <t>Ismeret: Ismeri a mai Törökország, mint a civilizáció, az európai antik-keresztény civilizáció egyik bölcsője területén található régészeti emlékeket, műemlékeket.
Képesség: Képes eligazodni a különféle szakirodalmi hivatkozások, valamint a magyar és idegen nyelven publikált különféle források között. Tudja alkalmazni a tudományos kutatás alapvető lépéseit.
Attitűd: Az emberiség kulturális értékeinek elismerése.</t>
  </si>
  <si>
    <t>Knowledge: The student will be familiar with the archaeological findings and monuments of present-day Turkey as one of the cradles of European ancient Christian civilization.
Ability: The student will be well grounded in different literature references and various sources published in Hungarian and foreign languages. The student will be able to apply the basic methods of scholarly research.
Attitude: Recognition of the cultural values of mankind.</t>
  </si>
  <si>
    <t>Választott témában önálló munkán alapuló 8-10 oldalas szemináriumi dolgozat elkészítése</t>
  </si>
  <si>
    <t>A seminar paper of 8-10 pages on a chosen topic based on the student's own work</t>
  </si>
  <si>
    <t>Chadwick, Henry: A korai egyház. Budapest, 2003. ISBN 963-389-399-2
Gaál Ernő / Kertész István: Az őskor és az ókor története. Eger 2003
Kertész I. / Hegyi D. / Németh Gy. / Sarkady J.: Görög történelem a kezdetektől Kr.e. 30-ig. Bp. 1995
Ritoók Zsigmond: A görög kultúra aranykora. Bp. 1984
Roaf, Michael: A mezopotámiai világ atlasza. Bp. 1998</t>
  </si>
  <si>
    <t>Seminars in Block (Based on Methodology)</t>
  </si>
  <si>
    <t>Urartu története és kultúrája (angol)</t>
  </si>
  <si>
    <t>Politikai és vallási szélsőségek a 20-21. század fordulóján (angol)</t>
  </si>
  <si>
    <t>History and Culture of Urartu (English)</t>
  </si>
  <si>
    <t>Political and Religious Extremism at the Turn of the 20th and the 21th Centuries (English)</t>
  </si>
  <si>
    <t>Szak neve: TÖRTÉNELEMTANÁR</t>
  </si>
  <si>
    <t>Tudása: Ismeri a nemzeti, népi kultúránk értékeit, hagyományait. Ismeri a mai magyar állam intézményeit, a választási rendszert, az alapvető állampolgári kötelességeket és jogokat, a közösségi együttélés normáit. Rendelkezik a történelem és állampolgári ismeretek tantárgy tanításának a Nemzeti alaptantervben és a kerettantervekben meghatározott ismeretanyagához szükséges korszerű ismeretekkel.
Képességei: Felkészült a történelem diszciplína területén az önálló ismeretszerzésre, a szakirodalom kritikus értelmezésére, továbbá a legújabb kutatási eredmények nyomon követésére és felhasználására.
Képes a történelem diszciplína területén folytatott önálló ismeretszerzésre, a történeti szakirodalom és a történeti források értelmezésére, elemzésére, interpretációjára továbbá a legújabb kutatási eredmények nyomon követésére és felhasználására.
Képes történelmi források kritikus elemzésére, értelmezésére, feldolgozására, interpretációjára a történelem tér és idő dimenzióiban való eligazodásra, történelmi és társadalomismereti fogalmak szakszerű használatára, a fogalmak térbeli és időbeli változásainak értelmezésére.
Attitűdje: Árnyalt, megalapozott véleményt alkot a múlt és a jelen társadalmi, gazdasági, politikai és kulturális folyamatairól és jelenségeiről.</t>
  </si>
  <si>
    <t>Knowledge: the student knows the values and traditions of our national and folk culture. He/she knows the institutions of the modern Hungarian state, the electoral system, the fundamental obligations and rights of the citizens and the norms of community life. He/she has an up-to-date knowledge required for the teaching of history and civics as defined in the National Core Curriculum and the framework curricula.
Skills: The student is prepared to acquire independent knowledge in the field of history, to critically interpret the academic literature, and to follow and use the latest research developments.
He/she is able to acquire independent knowledge in the discipline of history, to evaluate, analyse and interpret historical literature and historical sources, and to follow and use the latest research developments.
He/she is able to critically analyse, evaluate, interpret and process historical sources, to understand the spatial and temporal dimensions of history, to use historical and social concepts in a professional manner and to interpret changes in concepts over time and space.
Attitude: The student expresses a well-founded opinion on past and present social, economic, political and cultural processes and phenomena.</t>
  </si>
  <si>
    <t xml:space="preserve">Knowledge: The student will acquire basic historical knowledge of social processes, folk culture, different levels of cultural identity (ethnic, religious, denominational, local), sociological and cultural characteristics of social development, Hungarian peasantry, the multi-ethnic and multicultural character of the Carpathian Basin, the vertical and horizontal dimensions of the region's societies, the regional and historical segmentation of folk cultures, their material and spiritual aspects. The student will know the values and traditions of our national and folk culture.
Skills: The student will be able to link knowledge of past and present in the field of folk culture, as well as to interpret spatial and temporal changes in terminology related to Hungarian peasant culture. The student wil be able to implement the academic and methodological knowledge required to teach the subject.
Attitude: recognition of the values of Hungarian and European identity, Hungarian and European culture, Hungarian and European culture, and the cultural and social values of the world outside Europe. Commitment to respecting national, cultural and religious differences and to recognising the values of nationalities, other minority groups, cultures and religions different from our own. Considering the preservation of local values important. </t>
  </si>
  <si>
    <t>Cultural History</t>
  </si>
  <si>
    <t xml:space="preserve">Európa fogalmának eredete, tartalmának értelmezési módjai, Nagy Károly Frank Birodalmának politikai öröksége. A germán mitológia és a germán népek átkulturálódása, a ír szerzetesek szerepe a kelta és skót törzsek megtérítésében az V. - VII. század vége között. Nagy Szent Gergely pápa szellemi és missziós tevékenysége, az angolszászok keresztény hitre térítése, egyházszervezetük kiépülése. A bencés rend regulája, a kolostori és székesegyházi iskolákban folyó oktatás Nagy Károly birodalmában. A kereszténység felvétele a közép-európai és balti államokban, a Róma központú keresztény birodalom gondolata III. Ottó uralkodása alatt. A nagy egyházszakadás, a latin és görög egyház és kultúra eltérő sajátosságai. A XII. századi „reneszánsz” szellemtörténeti alapjai és a skolasztika teológiai-filozófiai rendszere. A XII. századi értelmiség kiemelkedő tanítómestere, Pierre Abélard személyisége és tanításai. A középkori egyetemek, mint korporációk jogai, felépítésük, az oktatás tananyagai. Az eretnekmozgalmak és az inkvizíció. A XII. - XIII. században megalakuló új szerzetesrendek jellemzése. </t>
  </si>
  <si>
    <t>The origins of the concept of Europe, ways of interpreting its meaning, and the political legacy of Charlemagne's Empire. Germanic mythology and the re-civilization of the Germanic peoples, the Irish monks' role in converting the Celtic and Scottish tribes between the end of the 5th and the 7th centuries. The spiritual and missionary activity of Pope Gregory the Great, the conversion of the Anglo-Saxons to Christianity, and the building up of their ecclesiastical organization. The regulation of the Benedictine order, education in monastic and cathedral schools in Charlemagne's kingdom. The reception of Christianity in the Central European and Baltic states, the idea of a Christian empire centered on Rome during the reign of Otto III. The Great Schism, the different characteristics of the Latin and Greek churches and culture. The intellectual history of the 12th century 'Renaissance' and the theological-philosophical system of scholasticism. The personality and teachings of Pierre Abélard, the outstanding teacher of the 12th-century intelligentsia. The rights of the medieval universities as corporations, their structure, and the curricula of education. The heretical movements and the Inquisition. Characterization of the new monastic orders of the 12th and 13th centuries.</t>
  </si>
  <si>
    <t>Tudás: A hallgató ismeri az európai keresztény kultúra alapjait, az antik és a germán kultúra szerepét a Szentírás-alapú műveltség kialakulásában, az egyházatyák szellemi örökségét, az egyházi és a világi értelmiség oktatásának formáit, tananyagát. Világosan látja a latin Nyugat és a görög Kelet kultúrtörténeti különbségeit és ennek a gondolkodásra, a tudományokra és a művészetekre gyakorolt hatását.
Képesség: A hallgató képes a történelmi gondolkodásra, a saját történelmi narratíva kialakítására, illetve a reflexív, tudatos formálására; a történelmi folyamatok, események, személyek, jelenségek több szempontból történő értelmezésére, az eltérő nézőpontból fakadó értelmezés és értékelés különbségeinek felismerésére. Képes adott szempontból a lényeges és lényegtelen jelenségek megkülönböztetésére.
Attitűd: Az európai identitás és az európai kultúra értékeinek elismerése. A nemzetiségi, kulturális és vallási különbségek tiszteletben tartása, a sajáttól eltérő nemzetiségek, egyéb kisebbségi csoportok, kultúrák és vallások értékeinek elismerése.</t>
  </si>
  <si>
    <t xml:space="preserve">Knowledge: The student will know the foundations of European Christian culture, the role of ancient and Germanic culture in the development of Scripture-based culture, the intellectual heritage of the Church Fathers, and the forms and curricula of the education of religious and secular intellectuals. The student will clearly understand the cultural and historical differences between the Latin West and the Greek East and their impact on thought, science, and the arts.
Ability: The student will be able to think historically, to develop and reflexively and consciously shape his/her own historical narrative; to interpret historical processes, events, persons, and phenomena from multiple perspectives; to recognize differences in interpretation and evaluation from different perspective. The student will have the ability to distinguish between relevant and irrelevant phenomena from a given perspective.
Attitude: Appreciation of the values of European identity and culture. Respect for national, cultural, and religious differences, and recognition of the values of nationalities, other minority groups, cultures, and religions other than one's own.
</t>
  </si>
  <si>
    <t xml:space="preserve">Le Goff, Jacques: Európa születése a középkorban. Atlantisz Kiadó, Budapest, 2008.  ISBN 9789639777033
Riché, Pierre: Oktatás és művelődés a barbár Nyugaton, (6-8. század). Szent István Társulat, Budapest, 2016. ISBN 9789632775494
Németh György - Ritoók Zsigmond - Sarkady János - Szilágyi János György: Görög művelődéstörténet. Osiris Kiadó Kft. Budapest, 2006. ISBN: 9789633898727
Abelard, Pierre: Szerencsétlenségeim története. Budapest Helikon, 1985. ISBN 9632077563
Eco, Umberto: A rózsa neve. Európa Kiadó, Budapest, 2008. ISBN 978-96308578-5
</t>
  </si>
  <si>
    <t>19th Century World History 1.</t>
  </si>
  <si>
    <t>Hatalmi erőviszonyok a „hosszú 19. század” kezdetén. A nagy francia forradalom, a napóleoni háborúk és Európa, Bonaparte Napóleon államszervező tevékenysége, az európai restauráció. A Szent Szövetség kora Európában. Az autokrácia kiteljesedése Oroszországban. Az ipari forradalom és hatásai. A lengyel kérdés a "hosszú 19. században". Az 1848-49-es forradalmak. A krími háború és az európai nagyhatalmak.</t>
  </si>
  <si>
    <t>The balance of power in the early "long 19th century". The French Revolution, the Napoleonic Wars and Europe, Napoleon Bonaparte's state-organisation, the  Restoration in Europe. The era of the Holy Alliance in Europe. The rise of autocracy in Russia. The Industrial Revolution and its consequences. The Polish question in the "long 19th century". The revolutions of 1848-49. The Crimean War and the European powers.</t>
  </si>
  <si>
    <t xml:space="preserve">Tudás: Ismeri a „hosszú 19. század” fő rendezői elveit,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a történelmi tárgyú ismeretterjesztés, a tudományos publikáció és a tudománytalan közlések megkülönböztetésére.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</si>
  <si>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 xml:space="preserve">Knowledge: The student will be familiar with the main organizing principles, the most important processes and events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to distinguish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</si>
  <si>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 xml:space="preserve">Czövek István: Fejezetek a hosszú 19. század történetéből. Nyíregyháza, Bessenyei György Könyvkiadó, 2005. 260. p. ISBN 963 7336 34 6
Diószegi István: A hatalmi politika másfél évszázada. Bp., História. MTA Történettudományi Intézete, 1997. 5-241. ISBN 963-8312-53-X, ISSN 1217-212X
Kennedy, Paul: A nagyhatalmak tündöklése és bukása. Gazdasági változások és katonai konfliktusok 1500-2000. Bp., Akadémiai Kiadó, 1992. 111-260. ISBN 963 05 6076 3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</si>
  <si>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A vizsgára bocsátás feltétele: sikeres szemináriumi referátum és egy zárthelyi dolgozat minimum 50%-os teljesítése</t>
  </si>
  <si>
    <t>requirement(s) for admission to examination: successful seminar presentation and a written test with a minimum passing rate of 50%.</t>
  </si>
  <si>
    <t>History of Hungary (1790-1918) 1.</t>
  </si>
  <si>
    <t>A kései feudalizmus gazdasági és társadalmi viszonyainak bemutatása. A reformmozgalom kibontakozásának feltételei, a polgári átalakulás fő kérdései, a reformmozgalom programadó politikusai élet- és politikai pályájának, politikai programjának a megismerése, összehasonlítása, a liberálisok és konzervatívok küzdelme a reformkori országgyűléseken, ezek eredményei. Az 1848-as európai forradalmak hatása a pozsonyi és a pesti eseményekre. A magyar politikai elit és a Habsburg-ház érdekellentéte 1848–1849-ben. Az áprilisi törvények elemzése, a Batthyány-kormány tevékenységének jellemzése. A Batthyány-kormány és a nemzetiségi mozgalmak vezetőinek érdekellentéte. Az önvédelmi harc szakaszainak, szereplőinek értékelése.</t>
  </si>
  <si>
    <t>Introduction to the economic and social conditions of late feudalism. The preconditions for the unfolding of the reform movement, the main issues of  embourgeoisment, the study and comparison of the life, political careers and political programmes of the reform movement's leading politicians, the struggle between liberals and conservatives in the reform era diets and their results. The impact of the European revolutions of 1848 on the events in Pozsony and Pest. The conflict of interests between the Hungarian political elite and the Habsburgs in 1848-1849. Analysis of the April laws, reviewing the Batthyány government. The conflict of interests between the Batthyány government and the leaders of the nationalist movements. Evaluation of the stages and actors of the fight of self-defence.</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</si>
  <si>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</si>
  <si>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 xml:space="preserve">Tudás: Ismeri a „hosszú 19. századi” Magyarország gazdasági és társadalmi viszonyait, a reformmozgalom kibontakozásának folyamatát. Ismeri a reformkor és az 1848-1849-es forradalom és szabadságharc legfontosabb problémáit, érzékeli a kor hangulatát.
Képesség: Képes a történelmi folyamatok, események, személyek, jelenségek több szempontból történő értelmezésére, az eltérő nézőpontból fakadó értelmezés és értékelés különbségeinek felismerésére. Képes történelmi források kritikus elemzésére, értelmezésére, feldolgozására, interpretációjára, a történelem tér- és idődimenzióiban való eligazodásra, történelmi fogalmak szakszerű használatára.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Elkötelezett a tanulók nemzeti identitásának fejlesztése iránt.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</si>
  <si>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Knowledge: The student will know the economic and social conditions of Hungary in the "long 19th century" and the process of the unfolding of the reform movement. He/she will acquire knowledge of the main problems of the reform era and the 1848-1849 Revolution and War of Independence, and will be able to understand the zeitgeist.  
Ability: The student will be able to interpret historical processes, events, persons, phenomena from different points of view and to recognise differences in interpretation and evaluation arising from different perspectives. The student will have the ability to critically analyse, interpret and process historical sources, to understand the spatial and temporal dimensions of history and to use historical concepts in a professional manner, as well as to distinguish between relevant and irrelevant phenomena, to understand causality, cause and effect, to recognise the possibilities of choice, motives, the role of the individual and the group in shaping history. 
Attitude: Committed to development of the pupils' national identity. Acceptance of the values of democracy, recognition and acceptance of the importance of active citizenship, respect for the personal and human rights. Respect for national, cultural and religious differences, tolerance of differences of opinion.</t>
  </si>
  <si>
    <t>19th Century World History 2.</t>
  </si>
  <si>
    <t>Nemzeti egységmozgalmak: olasz egység, német egység. Az USA polgárháborúja, az egységes belső piac kialakulása. A keleti kérdés. II. Sándor a reformer cár. Az 1905-ös orosz forradalom és következményei. Japán a 19. század második felében – modernizációs törekvések. Kína félgyarmattá válása. Hatalmi politika, gyarmati terjeszkedés a 19. század utolsó harmadában. Szövetségi rendszerek, az 1. világháború előzményei.</t>
  </si>
  <si>
    <t>National unity movements: Unification of Italy and Germany. The US Civil War, the emergence of the single internal market. The Eastern Question. Alexander II, the reforming Tsar. The Russian Revolution of 1905 and its consequences. Japan in the second half of the 19th century - modernisation efforts. China’s transformation into a semi-colony. Power politics, colonial expansion in the last third of the 19th century. Federal systems, the antecedents of the First World War.</t>
  </si>
  <si>
    <t xml:space="preserve">Tudás: Ismeri a „hosszú 19. század” második felének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</si>
  <si>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 xml:space="preserve">Diószegi István: A hatalmi politika másfél évszázada. Bp., História. MTA Történettudományi Intézete, 1997. 5-241. ISBN 963-8312-53-X, ISSN 1217-212X
Heller, Mihail: Az Orosz Birodalom története. Bp., Osiris Kiadó. 2003. 393-746. ISBN 963 389 546 4 Ö, ISBN 963 389 547 2, ISSN 1218-9855
Niederhauser Emil: Kelet-Európa története. Bp., História, 2001. 94-216. ISBN 963 8312 71 8, ISSN 1217-212X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</si>
  <si>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History of Hungary (1790-1918) 2.</t>
  </si>
  <si>
    <t>A passzív ellenállás értékelése a legújabb kutatási eredmények tükrében. A magyar politikai elit és a Habsburg-ház közötti érdekellentétek feloldásának kísérletei az 1860-as évek elején. Az osztrák-magyar kiegyezés, a dualista államberendezkedés jellemzői. A magyar és az osztrák politikai elit viszonya a kiegyezéshez, a magyar parlamenti pártok programja, nemzetiségi kérdés, a dualizmus kori magyar kormányok nemzetiségi politikája. A magyar gazdaság fejlődése 1867-1914 között. A társadalom átstrukturálódása a 19. század második felében. A polgárosodás haszonélvezői és kárvallottjai (zsidó asszimiláció, agrárius mozgalom, a parasztság differenciálódása, tömeges polgárosodásának akadályai – kivándorlás). A munkásság helyzete a 19-20. század fordulóján. A dualizmus válsága. Magyarország az 1. világháború idején.</t>
  </si>
  <si>
    <t>Evaluation of the passive resistance in the light of recent researches. Attempts to resolve the conflicts of interest between the Hungarian political elite and the Habsburg dynasty in the early 1860s. The Austro-Hungarian Compromise and the characteristics of the dualist statestructure. The relations of the Hungarian and Austrian political elites to the Compromise, the programme of the Hungarian parliamentary parties, the nationality issue and the ethnic policy of the Hungarian governments in the dualist era. The development of the Hungarian economy between 1867 and 1914. Restructuring of society in the second half of the 19th century. Beneficiaries and victims of the process of embourgeoisment (Jewish assimilation, agrarian movement, differentiation of the peasantry and the obstacles to mass embourgeoisment of this class - emigration). The situation of the working classes at the turn of the 19th and 20th centuries. The crisis of dualism. Hungary during World War I.</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</si>
  <si>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Kozári Monika: A dualista rendszer. Bp., Pannonica Kiadó, 2005. 319. p. ISSN 1787 3134, ISBN 963 7319 12 3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</si>
  <si>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 xml:space="preserve">Tudás: Ismeri a dualizmus rendszerének működését, a korszak gazdasági és társadalmi folyamatait, az 1890-es évektől jelentkező válság fő területeit.
Képesség: Képes szöveges források, statisztikai táblázatok, diagrammok, képek, vázlatok segítségével szöveget alkotni, az ok-okozati összefüggéseket felismerni, a lényeget kiemelni.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Elkötelezett a tanulók nemzeti identitásának fejlesztése iránt.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</si>
  <si>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Knowledge: The student will be familiar with the functioning of the dualist system, the economic and social processes of the period, the main areas of crisis from the 1890s.
Ability: The student will be able to form a text through using textual sources, statistical tables, diagrams, pictures and sketches, to identify cause and effect relationships and to highlight the main points. The student will have the ability to distinguish between relevant and irrelevant phenomena in a given context, to understand causality, cause and effect, to recognise choices, motives, the role of the individual and the group in shaping history. 
Attitude: Committed to development of the pupils' national identity. Acceptance of the values of democracy, recognition and acceptance of the importance of active citizenship, respect for the personal and human rights. Respect for national, cultural and religious differences, tolerance of differences of opinion.</t>
  </si>
  <si>
    <t>19. századi választási rendszerek</t>
  </si>
  <si>
    <t>Election Systems in the 19th Century</t>
  </si>
  <si>
    <t>A polgári parlamentarizmus kiépülése és működése. A törvényhozó szervek felépítése, mandátumidő, aktív és passzív, egyenlő és egyenlőtlen választójog, cenzustípusok, a mandátumigazolás mechanizmusa. Parlamentarizmus Angliában – választójogi küzdelmek és eredmények. Franciaország alkotmányai és politikai berendezkedése a „hosszú 19. században”. Az osztrák politikai berendezkedés és választási rendszer. A Német Császárság politikai rendszere. Parlamenti demokrácia Svájcban. Választások az USA-ban a „hosszú 19. században”. Az Ausztrál Államszövetség megalakulása és politikai rendszere. Japán politikai berendezkedése a századfordulón.</t>
  </si>
  <si>
    <t>The emergence and functioning of parliamentary democracy. The structure of the legislature, term of office, active and passive, equal and unequal suffrage, types of franchise and suffrage, the mechanism of certification of seats. Parliamentarism in England – struggles for civil rights and results. The constitutions and political system of France in the 'long 19th century'. The Austrian political system and electoral system. The political system of the German Empire. Parliamentary democracy in Switzerland. Elections in the USA in the 'long 19th century'. The formation of the Commonwealth of Australia and its political system. The political system of Japan at the turn of the century.</t>
  </si>
  <si>
    <t xml:space="preserve">Tudás: Ismeri a 19. századi választási rendszerek kialakulását, azok jellemzőit.
Képesség: Szöveges források alapján képes információk gyűjtésére és következtetések levonására. Képes kiselőadás tartására, amely tükrözi a különböző adatbázisokban való tájékozottságát, a szaknyelv biztonságos használatát, a lényegkiemelő képességét, illetve az ok-okozati összefüggések felismerésének képességét.
Attitűd: A demokrácia értékeinek elfogadása, az aktív állampolgárság jelentőségének felismerése, elfogadása, a személyiségi és az emberi jogok tisztelete.
</t>
  </si>
  <si>
    <t xml:space="preserve">Knowledge: The student will know the development of electoral systems in the 19th century and their characteristics.
Ability: The student will be able to gather information and draw conclusions from textual sources. The student will have the ability to give a short presentation reflecting knowledge of various databases, secure use of terminology, to make a point and to recognise cause and effect.
Attitude: Acceptance of the values of democracy, recognition and acceptance of the importance of active citizenship, respect for individual and human rights.
</t>
  </si>
  <si>
    <t>Szemináriumi referátum.</t>
  </si>
  <si>
    <t>Seminar presentation</t>
  </si>
  <si>
    <t>Parlamentarizmus Magyarországon (1867-1918)</t>
  </si>
  <si>
    <t>Parliamentarism in Hungary (1867-1918)</t>
  </si>
  <si>
    <t>A dualizmus nyugalmi és válságperiódusának historiográfiája. A „new history”, mint történetírói törekvés. Történészviták a kiegyezés értékeléséről. A parlamentáris rendszer jellege a dualizmus kori Magyarországon. A dualizmus nyugalmi és válságperiódusának pártviszonyai. Az 1905-1906. évi kormányzati válság. A „nemzeti koalíció” pártprogramjai és pártvezérei. Szellemi irányzatok Magyarországon a századfordulótól az 1. világháborúig. Magyarország az 1. világháborúban.</t>
  </si>
  <si>
    <t>The historiography of the détente and crisis periods of the Dualist Era. The "new history" as a historiographical approach. Historical debates on the evaluation of the Compromise. The nature of the parliamentary system in dualist Hungary. Party relations of the détente and crisis periods of the Dualist Era. The governmental crisis of 1905-1906. Party programmes and party leaders of the 'national coalition'. Intellectual trends in Hungary from the turn of the century to World War I. Hungary in World War I.</t>
  </si>
  <si>
    <t xml:space="preserve">Tudás: Ismeri a dualizmus korában működő állami struktúrát, a korszak országgyűlési képviselő-választásainak törvényi feltételeit, mechanizmusát, a pártrendszer frontvonalait, a pártprogramokat.
Képesség: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demokrácia értékeinek elfogadása, az aktív állampolgárság jelentőségének felismerése, elfogadása, a személyiségi és az emberi jogok tisztelete.
</t>
  </si>
  <si>
    <t>Knowledge: The student will gain knowledge of the state structure of the Dualist Era, the legal conditions and mechanisms of parliamentary elections, the front lines of the party system and the programmes of the parties.
Ability: The student will be able to gather information and draw conclusions from textual sources, images, statistical tables and diagrams. The student will have the ability to give a short presentation reflecting his/her knowledge of various databases, the confident use of technical language and the ability to make a point and to recognise cause and effect. 
Attitude: Acceptance of the values of democracy, recognition and acceptance of the importance of active citizenship, respect for the personal and human rights.</t>
  </si>
  <si>
    <t xml:space="preserve">Boros Zsuzsanna – Szabó Dániel: Parlamentarizmus Magyarországon 1867-1944. Bp., Korona Kiadó, 1999. ISBN 963 9191 06 X 
Gergely András (szerk.): Magyarország története a 19. században. Bp., Osiris Kiadó, 2005. 279-556. ISBN 963 389 817 X, ISSN 1218-9855
Kozári Monika: A dualista rendszer. Bp., Pannonica Kiadó, 2005. 319. p. ISSN 1787 3134, ISBN 963 7319 12 3
Pölöskei Ferenc: A magyar parlamentarizmus a századfordulón. Politikusok és intézmények. Bp., História, 2001. 245. p. ISBN 963 8312 70X, ISSN 1217-212X
Pajkossy Gábor (szerk.): Magyarország története a 19. században. Szöveggyűjtemény. Bp., Osiris Kiadó, 2006. 340-902. ISBN 963 389 386 0, ISSN 1218-9855
</t>
  </si>
  <si>
    <t xml:space="preserve">A magyar külpolitika és a kisebbségi kérdés </t>
  </si>
  <si>
    <t>The Hungarian Foreign Policy and the Minorities</t>
  </si>
  <si>
    <t>A Párizs környéki békék kisebbségi jogokra vonatkozó rendelkezései. A Népszövetség szerepe. Magyarország és a Kisantant a '20-as évek elején. Magyarország külpolitikai út- és szövetséges-keresése a '20-as években. Kisebbségi jogok érvényesülése az utódállamokban, a magyar kisebbségek jogsérelmei. A revíziós célok újrafogalmazása. A magyar külpolitika kényszerpályája a '30-as években és a II. világháború időszakában. A magyar kisebbség helyzete a szomszéd államokban a világháború után. A párizsi békeszerződés és a magyar külpolitika 1949-ig. Külpolitika az ötvenes években és a Kádár-korszakban, a kisebbségi magyarság képviseletének feladása. A kisebbségi kérdés megítélése a nyolcvanas években. A határainkon túli magyarság.</t>
  </si>
  <si>
    <t>The minority rights provisions of the peace treaties that ended the Great War. The role of the League of Nations. Hungary and the 'Little Entente' in the early 1920s. Hungary's quest for paths of foreign policy and allies in the 1920s. Minority rights in the successor states, the violation of the rights of Hungarian minorities. Redefinition of the aims of the revision. The forced path of Hungarian foreign policy in the 1930s and during World War II. The situation of the Hungarian minority in the neighbouring states after World War II. The Paris Peace Treaty and the Hungarian foreign policy until 1949. Foreign policy in the 1950s and the Kádár era, the abandonement of the representation of the Hungarian minority. The perception of the minority question in the 1980s. Hungarians beyond our borders.</t>
  </si>
  <si>
    <t>Fülöp Mihály - Sipos Péter: Magyarország külpolitikája a XX. században. Budapest, 1998. ISBN 9639078603 Juhász Gyula: Magyarország külpolitikája, 1919-1945. Budapest, 1988. ISBN   9630931036  Ripp Zoltán: 1956. Forradalom és szabadságharc Magyarországon. Budapest, 2002. ISBN 9639376264 Romsics Ignác: A trianoni békeszerződés. Budapest, 2020. ISBN 9632278992 Romsics Ignác: Nemzet, nemzetiség és állam Kelet-Közép- és Délkelet-Európában a 19. és a 20. században. Budapest, 2020. ISBN 9634794521</t>
  </si>
  <si>
    <t>History of Hungary (1918-1990) 1.</t>
  </si>
  <si>
    <t>A Monarchia világháborús veresége és bukása; az őszirózsás forradalom és a Tanácsköztársaság időszakának rövid áttekintése. A politikai konszolidáció kezdetei; Trianon és következményei. Magyarország gazdasága az 1920-as években: megváltozott körülmények, a Nagyatádi-féle földreform és stabilizáció. Bethlen István miniszterelnöksége: parlamentarizmus és kormányzati rendszer a korszakban; magyar külpolitika Trianon után. Magyarország gazdasága az 1930-as években: a világgazdasági válság és annak politikai következményei. Gömbös Gyula kormányzati szisztémája; a magyar külpolitika új útjai. A Darányi- és Imrédy-kormányok bel- és külpolitikája. Politikai gondolkodás a korszakban; a népi-urbánus vita és a zsidótörvények; társadalom és társadalompolitika a két világháború között. Magyarország a második világháborúban.</t>
  </si>
  <si>
    <t>The defeat and fall of the Monarchy in the Great War. A brief overview of the period of the Aster revolution and the Hungarian Soviet Republic. The beginnings of political consolidation. The Trianon peace treaty and its consequences. Hungary's economy in the 1920s: changed circumstances, István Nagyatádi's land reform and stabilisation. István Bethlen's premiership: parliamentarism and government in the period. Hungarian foreign policy after Trianon. Hungary's economy in the 1930s: the world economic crisis and its political consequences. Gyula Gömbös' system of government. The new directions in the Hungarian foreign policy. The domestic and foreign policy of the Darányi and Imrédi governments. Political thought in the period; the so called populist-urbanist debate and the Jewish laws. Society and social policy between the two world wars. Hungary in World War II.</t>
  </si>
  <si>
    <t xml:space="preserve">Ormos Mária: Magyarország a két világháború korában. Debrecen, 1998., ISBN 9632602099; Romsics Ignác (szerk.): Magyarország és a nagyhatalmak a 20. században. Budapest, 1995., ISBN 9630450550; Romsics Ignác: A trianoni békeszerződés. Budapest, 2001., ISBN 9633798914; Romsics Ignác: Magyarország története a XX. században. Budapest, 2010., ISBN 9789632761794; </t>
  </si>
  <si>
    <t>History of Hungary (1918-1990) 2.</t>
  </si>
  <si>
    <t xml:space="preserve">A második világháború társadalmi és gazdasági következményei. Földreform, államosítások, tervgazdálkodás. A pártállami diktatúra kiépítése. Erőltetett iparosítás és kollektivizálás. Az 1956-os forradalom és szabadságharc okai. A Kádár-rendszer első periódusának jellemző vonásai; megtorlás és konszolidáció. Külpolitika az 1960-as, ’70-es években. Gazdasági reformkísérlet, majd visszarendeződés. Az olajválság következményei, a rendszer működési zavarai. A rendszerváltás gazdasági, politikai előzményei. </t>
  </si>
  <si>
    <t xml:space="preserve">The social and economic consequences of World War II. Land reform, nationalisation, planned economy. The establishment of the one-party state. Forced industrialisation and collectivisation. Causes of the 1956 revolution and freedom fight. Characteristic features of the first period of the Kádár regime; retaliation and consolidation. Foreign policy in the 1960s and '70s. Attempt to reform the economy, followed by regression. Consequences of the oil crisis, dysfunction of the system. Economic and political antecedents of the regime change. </t>
  </si>
  <si>
    <t xml:space="preserve">Romsics Ignác: Magyarország története a XX. században. Budapest, 2010., ISBN 9789632761794; Valuch Tibor: Magyarország társadalomtörténete a XX. század második felében. Budapest, 2005., ISBN 9633898137; Balogh Sándor: Magyarország külpolitikája 1945-1950. Budapest, 1988., ISBN 9630931427 </t>
  </si>
  <si>
    <r>
      <t xml:space="preserve">Knowledge: </t>
    </r>
    <r>
      <rPr>
        <sz val="11"/>
        <color theme="1"/>
        <rFont val="Arial"/>
        <family val="2"/>
        <charset val="1"/>
      </rPr>
      <t xml:space="preserve">The student knows the historical periods of Hungarian and European history. He/she knows the relationships between Hungarian and world history. He/she knows the specific changes in the spatial and temporal dimensions of history. </t>
    </r>
    <r>
      <rPr>
        <sz val="11"/>
        <color theme="1"/>
        <rFont val="Arial"/>
        <family val="2"/>
      </rPr>
      <t xml:space="preserve">He/shet knows the specific sources and basic research and interpretation methods in history.
</t>
    </r>
    <r>
      <rPr>
        <sz val="11"/>
        <color theme="1"/>
        <rFont val="Arial"/>
        <family val="2"/>
        <charset val="238"/>
      </rPr>
      <t xml:space="preserve">Skills: </t>
    </r>
    <r>
      <rPr>
        <sz val="11"/>
        <color theme="1"/>
        <rFont val="Arial"/>
        <family val="2"/>
      </rPr>
      <t xml:space="preserve">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t>
    </r>
    <r>
      <rPr>
        <sz val="11"/>
        <color theme="1"/>
        <rFont val="Arial"/>
        <family val="2"/>
        <charset val="238"/>
      </rPr>
      <t xml:space="preserve">Attitude: </t>
    </r>
    <r>
      <rPr>
        <sz val="11"/>
        <color theme="1"/>
        <rFont val="Arial"/>
        <family val="2"/>
      </rPr>
      <t>The student expresses a well-founded opinion on past and present social, economic, political and cultural processes and phenomena.</t>
    </r>
  </si>
  <si>
    <r>
      <t xml:space="preserve">Tudása: </t>
    </r>
    <r>
      <rPr>
        <sz val="11"/>
        <color theme="1"/>
        <rFont val="Arial"/>
        <family val="2"/>
        <charset val="1"/>
      </rPr>
      <t xml:space="preserve">Ismeri a magyar és az európai történelem történelmi korszakait. Ismeri a magyar és az egyetemes/világtörténelem kölcsönhatásait. Ismeri a történelem tér- és idődimenzióinak jellemző változásait, </t>
    </r>
    <r>
      <rPr>
        <sz val="11"/>
        <color theme="1"/>
        <rFont val="Arial"/>
        <family val="2"/>
      </rPr>
      <t xml:space="preserve">Ismeri a történelemtudomány speciális forrásait és alapvető kutatási, valamint interpretációs módszereit.
</t>
    </r>
    <r>
      <rPr>
        <sz val="11"/>
        <color theme="1"/>
        <rFont val="Arial"/>
        <family val="2"/>
        <charset val="238"/>
      </rPr>
      <t xml:space="preserve">Képességei: </t>
    </r>
    <r>
      <rPr>
        <sz val="11"/>
        <color theme="1"/>
        <rFont val="Arial"/>
        <family val="2"/>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t>
    </r>
    <r>
      <rPr>
        <sz val="11"/>
        <color theme="1"/>
        <rFont val="Arial"/>
        <family val="2"/>
        <charset val="238"/>
      </rPr>
      <t xml:space="preserve">Attitűdje: </t>
    </r>
    <r>
      <rPr>
        <sz val="11"/>
        <color theme="1"/>
        <rFont val="Arial"/>
        <family val="2"/>
      </rPr>
      <t>Árnyalt, megalapozott véleményt alkot a múlt és a jelen társadalmi, gazdasági, politikai és kulturális folyamatairól és jelenségeiről.</t>
    </r>
  </si>
  <si>
    <r>
      <t xml:space="preserve">Tudása: </t>
    </r>
    <r>
      <rPr>
        <sz val="11"/>
        <color theme="1"/>
        <rFont val="Arial"/>
        <family val="2"/>
        <charset val="1"/>
      </rPr>
      <t xml:space="preserve">Ismeri a magyar és az európai történelem történelmi korszakait. Ismeri a magyar és az egyetemes/világtörténelem kölcsönhatásait. Ismeri a történelem tér- és idődimenzióinak jellemző változásait. </t>
    </r>
    <r>
      <rPr>
        <sz val="11"/>
        <color theme="1"/>
        <rFont val="Arial"/>
        <family val="2"/>
      </rPr>
      <t xml:space="preserve">Ismeri a történelemtudomány speciális forrásait és alapvető kutatási, valamint interpretációs módszereit.
</t>
    </r>
    <r>
      <rPr>
        <sz val="11"/>
        <color theme="1"/>
        <rFont val="Arial"/>
        <family val="2"/>
        <charset val="238"/>
      </rPr>
      <t xml:space="preserve">Képességei: </t>
    </r>
    <r>
      <rPr>
        <sz val="11"/>
        <color theme="1"/>
        <rFont val="Arial"/>
        <family val="2"/>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t>
    </r>
    <r>
      <rPr>
        <sz val="11"/>
        <color theme="1"/>
        <rFont val="Arial"/>
        <family val="2"/>
        <charset val="238"/>
      </rPr>
      <t xml:space="preserve">Attitűdje: </t>
    </r>
    <r>
      <rPr>
        <sz val="11"/>
        <color theme="1"/>
        <rFont val="Arial"/>
        <family val="2"/>
      </rPr>
      <t>Árnyalt, megalapozott véleményt alkot a múlt és a jelen társadalmi, gazdasági, politikai és kulturális folyamatairól és jelenségeiről.</t>
    </r>
  </si>
  <si>
    <r>
      <t xml:space="preserve">Knowledge: </t>
    </r>
    <r>
      <rPr>
        <sz val="11"/>
        <color theme="1"/>
        <rFont val="Arial"/>
        <family val="2"/>
        <charset val="1"/>
      </rPr>
      <t xml:space="preserve">The student knows the historical periods of Hungarian and European history. He/she knows the relationships between Hungarian and world history. He/she knows the specific changes in the spatial and temporal dimensions of history. </t>
    </r>
    <r>
      <rPr>
        <sz val="11"/>
        <color theme="1"/>
        <rFont val="Arial"/>
        <family val="2"/>
      </rPr>
      <t>He/shet knows the specific sources and basic research and interpretation methods in history.</t>
    </r>
    <r>
      <rPr>
        <sz val="11"/>
        <color theme="1"/>
        <rFont val="Arial"/>
        <family val="2"/>
        <charset val="1"/>
      </rPr>
      <t xml:space="preserve"> 
</t>
    </r>
    <r>
      <rPr>
        <sz val="11"/>
        <color theme="1"/>
        <rFont val="Arial"/>
        <family val="2"/>
        <charset val="238"/>
      </rPr>
      <t xml:space="preserve">Skills: </t>
    </r>
    <r>
      <rPr>
        <sz val="11"/>
        <color theme="1"/>
        <rFont val="Arial"/>
        <family val="2"/>
      </rPr>
      <t xml:space="preserve">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t>
    </r>
    <r>
      <rPr>
        <sz val="11"/>
        <color theme="1"/>
        <rFont val="Arial"/>
        <family val="2"/>
        <charset val="238"/>
      </rPr>
      <t xml:space="preserve">Attitude: </t>
    </r>
    <r>
      <rPr>
        <sz val="11"/>
        <color theme="1"/>
        <rFont val="Arial"/>
        <family val="2"/>
      </rPr>
      <t>The student expresses a well-founded opinion on past and present social, economic, political and cultural processes and phenomena.</t>
    </r>
  </si>
  <si>
    <r>
      <t xml:space="preserve">Tudása: </t>
    </r>
    <r>
      <rPr>
        <sz val="11"/>
        <color theme="1"/>
        <rFont val="Arial"/>
        <family val="2"/>
        <charset val="1"/>
      </rPr>
      <t xml:space="preserve"> Ismeri a magyar és az európai történelem történelmi korszakait. Ismeri a magyar és az egyetemes/világtörténelem kölcsönhatásait. Ismeri a nemzeti, népi kultúránk értékeit, hagyományait.
</t>
    </r>
    <r>
      <rPr>
        <sz val="11"/>
        <color theme="1"/>
        <rFont val="Arial"/>
        <family val="2"/>
        <charset val="238"/>
      </rPr>
      <t xml:space="preserve">Képességei: </t>
    </r>
    <r>
      <rPr>
        <sz val="11"/>
        <color theme="1"/>
        <rFont val="Arial"/>
        <family val="2"/>
        <charset val="1"/>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Képes a múlt és a jelen társadalmi, gazdasági, politikai és kulturális folyamatairól és jelenségeiről árnyalt, megalapozott véleményt alkotni.
</t>
    </r>
    <r>
      <rPr>
        <sz val="11"/>
        <color theme="1"/>
        <rFont val="Arial"/>
        <family val="2"/>
        <charset val="238"/>
      </rPr>
      <t xml:space="preserve">Attitűdje: </t>
    </r>
    <r>
      <rPr>
        <sz val="11"/>
        <color theme="1"/>
        <rFont val="Arial"/>
        <family val="2"/>
        <charset val="1"/>
      </rPr>
      <t>Árnyalt, megalapozott véleményt alkot a múlt és a jelen társadalmi, gazdasági, politikai és kulturális folyamatairól és jelenségeiről.</t>
    </r>
  </si>
  <si>
    <r>
      <t xml:space="preserve">Knowledge: </t>
    </r>
    <r>
      <rPr>
        <sz val="11"/>
        <color theme="1"/>
        <rFont val="Arial"/>
        <family val="2"/>
        <charset val="1"/>
      </rPr>
      <t xml:space="preserve">The student knows the historical periods of Hungarian and European history. He/she knows the relationships between Hungarian and world history. He/she knows the values and traditions of our national and folk culture.
</t>
    </r>
    <r>
      <rPr>
        <sz val="11"/>
        <color theme="1"/>
        <rFont val="Arial"/>
        <family val="2"/>
        <charset val="238"/>
      </rPr>
      <t xml:space="preserve">Skills: </t>
    </r>
    <r>
      <rPr>
        <sz val="11"/>
        <color theme="1"/>
        <rFont val="Arial"/>
        <family val="2"/>
        <charset val="1"/>
      </rPr>
      <t xml:space="preserve">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able to form nuanced, informed opinions on the social, economic, political and cultural processes and phenomena of the past and present.
</t>
    </r>
    <r>
      <rPr>
        <sz val="11"/>
        <color theme="1"/>
        <rFont val="Arial"/>
        <family val="2"/>
        <charset val="238"/>
      </rPr>
      <t>Attitude: The students</t>
    </r>
    <r>
      <rPr>
        <sz val="11"/>
        <color theme="1"/>
        <rFont val="Arial"/>
        <family val="2"/>
        <charset val="1"/>
      </rPr>
      <t xml:space="preserve"> expresses a well-founded opinion on past and present social, economic, political and cultural processes and phenomena.</t>
    </r>
  </si>
  <si>
    <t>Frantz Fanon: A föld rabjai. Budapest, Gondolat, 1985., ISBN 963 281 648 X
Henry Kissinger: Világrend. Budapest, Antall József Tudásközpont, 2017., ISBN 978 615 555 9075
J. D. Fage – William Tordoff: Afrika története. Budapest, Osiris, 2004., ISBN 963 389 664 9
Paul Kennedy: A nagyhatalmak tündöklése és bukása. Budapest, Akadémiai, 1992., ISBN 963 05 6076 3
Salgó László: A gyarmati rendszer története, 1939-1955. Budapest, Nemzeti Tankönyvkiadó, 1995., ISBN 963 09 1636 3</t>
  </si>
  <si>
    <t>Frank Dikötter: Diktárorok és személyi kultuszuk. Budapest, Rubicon, 2023., ISBN 978 615 6280 16 9
Ian Kershaw: A Hitler-mítosz. Vezérkultusz és közvélemény. Budapest, Kortina, 2003., ISBN 963 86269 1 7
Krausz Tamás: Lenin. Társadalomelméleti rekonstrukció. Budapest, Napvilág, 2008., ISBN 978 963 9350 32 4
Ormos Mária: Hitler. Budapest, Kossuth, 2018., ISBN 978 963 09 9175 9
Ormos Mária: Mussolini. Budapest, Kossuth, 2019., ISBN 978 963 09 9425 5</t>
  </si>
  <si>
    <t xml:space="preserve">Frédéric Barbier – Catherine Bertho-Lavenir: A média története. Budapest, Osiris, 2004., ISBN 963 389 643 6
Eric Hobsbawm: A szélsőségek kora. A rövid 20. század története. Budapest, Pannonica, 1998., ISBN 963 8469 77 3
Németh István (szerk.): 20. századi egyetemes történet I-II. Budapest, Osiris, 2006., ISBN 963 389 759 9
Tomka Béla: Európa társadalomtörténete a 20. században. Budapest, Osiris, 2009., ISBN 978 963 276 012 4
Angus McLaren: Szexualitás a 20. században. Budapest, Osiris, 2002., ISBN 963 389 268 6 </t>
  </si>
  <si>
    <t>Eric Hobsbawm: A szélsőségek kora. A rövid 20. század története. Budapest, Pannonica, 1998., ISBN 963 8469 77 3
John Keegan: Az első világháború. Budapest, Európa, 2010., ISBN 978-963-07-8896-0
John Keegan: A második világháború. Budapest, Európa, 2008., ISBN 978 963 07 8457 3
Németh István (szerk.): 20. századi egyetemes történet I-II. Budapest, Osiris, 2006., ISBN 963 389 759 9
Ormos Mária – Majoros István: Európa a nemzetközi küzdőtéren. Budapest, Osiris, 2003., ISBN 963 389 501 4</t>
  </si>
  <si>
    <t xml:space="preserve">Balassa Iván – Ortutay Gyula: Magyar néprajz. Budapest, Corvina, 1979., ISBN 963130184
Dömötör Tekla: Magyar népszokások. Budapest, Corvina, 1977., ISBN 963 13 0178 8
Paládi-Kovács Attila (főszerk.): Magyar néprajz II-VIII. Budapest, Akadémiai Kiadó, 1990-, ISBN 963 05 4922 0
Wolfgang Kaschuba: Bevezetés az európai etnológiába. Debrecen, Csokonai Kiadó, 2004., ISBN 963 260 198 X
Baksa Brigitta: Néprajz az iskolában: a néprajzi ismeretek tanításának múltja és jelene. Budapest, Magyar Néprajzi Társaság, 2015. ISBN 978 963 88169 8 6 </t>
  </si>
  <si>
    <t>Benke József: Az arabok története. Budapest, 1987. pp. 69-206. ISBN 963 09 3114 1
Chadwick, Henry: A korai egyház. Budapest, 2003. ISBN 963-389-399-2
Horváth Pál: Vallásfilozófia és vallástörténet. Budapest, 2006. ISBN 963-9683-33-7
MacCulloch, Diarmaid: A reformáció története. Budapest,2011. ISBN 978-963-07-9281-3
Papadakis, Aristeides – Meyendorff, John: A keresztény Kelet és a pápaság felemelkedése. Az egyház 1071 és 1453 között. Budapest, 2002. ISBN 963-04-9697-6</t>
  </si>
  <si>
    <t>Fischer Ferenc: A megosztott világ. Budapest, Dialóg Campus, 2001., ISBN 963 9123 51 X
John Lewis Gaddis: Most már tudjuk: a hidegháború történetének újraértékelése. Budapest, Európa, 2001., ISBN 963 07 6936 0
John Lewis Gaddis: A hidegháború. Budapest, Antall József Tudásközpont, 2020., ISBN 978 615 5559 68 6
Paul Kennedy: A nagyhatalmak tündöklése és bukása. Budapest, Akadémiai, 1992., ISBN 963 05 6076 3
Németh István (szerk.): 20. századi egyetemes történet I-II. Budapest, Osiris, 2006., ISBN 963 389 759 9</t>
  </si>
  <si>
    <t>Mezey Barna – Szente Zoltán: Európai alkotmány- és parlamentarizmustörténet. Bp., Osiris Kiadó, 2003. 631. p. ISBN 963 389 305 4, ISSN 1218-9855
Vadász Sándor (szerk.): 19. századi egyetemes történelem 1789-1914. Európa és az Európán kívüli országok. Bp., Osiris Kiadó, 2011. 701. p. ISBN 978 963 276 209 8
Winkler, Heinrich August: Németország története a modern korban I. Bp., Osiris Kiadó, 2005. 7-304. ISBN 963 389 690 8, ISSN 963 389 689 4 Ö
Zsoldos Ildikó: Parlamentarizmus Európában a hosszú XIX. század második felében. In: Minya Károly (szerk.): Mesterfüzet I. A tanári szakképzettségben részt vevő hallgatók számára szaktudományi és metodikai háttértanulmányok MA-mesterképzésekhez. Nyíregyháza, Bessenyei György Könyvkiadó, 2010. 47-59. ISBN 978-963-9909-60-1</t>
  </si>
  <si>
    <t>Tudás: Ismeri a történelem tantárgy tanításának céljait, a társadalomban betöltött szerepét a múltban és a jelenben.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eligazodni a tananyagkiválasztás és -rendszerezés szakmódszertani szempontjaiban, logikájában, módszereiben. Képes figyelembe venni a tanulók, évfolyamok életkori sajátosságaiból eredő (általános iskolai és középiskolai) didaktikai eltérését és különbségeket. Képes a különböző adottságokkal, képességekkel, illetve előzetes tudással rendelkező tanulók tanulásának, fejlesztésének megfelelő módszerek megválasztására és használatára. Képes a tehetséges, valamint a nehézségekkel küzdő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 személyiségfejlesztése iránt. Célul tűzi ki az ismereteken alapuló, mérlegelő gondolkodás képességének kialakítását a tanulókban. Fontosnak tartja az etnikumok és nemzetiségek, vallási közösségek iránti tolerancia kialakítását.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</si>
  <si>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Knowledge: The student will know the aims of teaching history, its role in society in the past and present, moreover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have the ability to understand the professional methodological aspects, logic and methods of curriculum selection and systematization. The student will be able to take into account the didactic differences and differences between primary and secondary school, due to the age of the pupils and the age of the grades. He/she will be able to choose and use methods appropriate to the learning and development of pupils with different abilities, aptitudes and prior knowledge. The student will have the ability to recognize, effectively educate and provide differentiated treatment to talented students with difficulties or special educational needs, disadvantaged and multiple disadvantaged students, and those who require special treatment in their subject. He/she will be aware of the role of history in the development of pupils' personalities.
Attitude: Sensitivity to problems, accepting attitude. Commitment to the personal development of pupils. Aiming to develop in pupils the ability to think in a reflective and knowledge-based way.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</si>
  <si>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Tudás: Ismeri a történelemtanítás cél-, feladat- és követelményrendszerét, a tantárgy kerettanterveit, az azokban megfogalmazott fejlesztési feladatokat.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fejlesztési feladatokat megfogalmazni, megtervezni, képes azokat a meghatározott kerettantervek tematikai kontextusában elhelyezni. Képes a különböző adottságokkal, képességekkel, illetve előzetes tudással rendelkező tanulók tanulásának, fejlesztésének megfelelő módszerek megválasztására és használatára. Képes a tehetséges, valamint a nehézségekkel küzdő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 személyiségfejlesztése iránt. Célul tűzi ki az ismereteken alapuló, mérlegelő gondolkodás képességének kialakítását a tanulókban. Fontosnak tartja az etnikumok és nemzetiségek, vallási közösségek iránti tolerancia kilakítását.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</si>
  <si>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Knowledge: The student will know the system of goals, tasks and requirements of history teaching, the framework curricula of the subject, and the development tasks formulated in them, as well as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be able to formulate and plan development tasks, to place them in the thematic context of the defined framework curricula. He/she will have the ability to select and adopt appropriate methods for learning and developing students with different abilities, as well as to recognize, educate and provide differentiated treatment to talented students, students with difficulties or special educational needs, disadvantaged and multiple disadvantaged students, and those who require special treatment in their subject. The student will be aware of the role of history in the personal development of students.
Attitude: Problem responsiveness, accepting attitude. Commitment to he personal development of students. Focusing on the development of pupils' ability to think reflectively.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</si>
  <si>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 xml:space="preserve">Az értékelés célja, fajtái, eszközei. Részletes érettségi és vizsgakövetelmények történelemből. Az ismeretszerzés és a források használata. 
Kommunikáció, a történelmi szaknyelv alkalmazása. Tájékozódás térben és időben. 
Az eseményeket alakító tényezők feltárása, kritikai és problémaközpontú gondolkodás. 
A közép és emelt szintű érettségi különbségei. Az érettségi témakörök. 
Érettségi feladatlapok javítása, pontozása és a javítókulcsok. A szóbeli érettségi vizsga. </t>
  </si>
  <si>
    <t xml:space="preserve">A tanítási gyakorlat során szerzett tapasztalatok továbbfejlesztése és elmélyítése. A megismert hagyományos, valamint digitális és kollaboratív tanítási módszerek, technikák alkalmazása.  Differenciálás, adaptivitás és oktatási innovációk, IKT eszközök integrálása a tanítási gyakorlatba. Az oktatásban megismert kutatási módszerek és mérőeszközök alkalmazása. Az egyéni és csoportos tanulói értékelés, visszajelzés fejlesztése. A szaktárgyi módszertani sajátosságok elmélyítése. </t>
  </si>
  <si>
    <t xml:space="preserve">Developing and deepening the experience gained during the teaching practice. Applying the traditional and digital, collaborative teaching methods and techniques.  Integrating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</si>
  <si>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egy zárthelyi dolgozat minimum 50%-os teljesítése</t>
  </si>
  <si>
    <t>vizsgára bocsátás feltétele: 
1) egy zárthelyi dolgozat minimum 50%-os teljesítése; 
2) választott témában önálló munkán alapuló 8-10 oldalas szemináriumi dolgozat elkészítése</t>
  </si>
  <si>
    <t>szóbeli vizsga, a vizsgára bocsátás feltétele: 
két zárthelyi dolgozat egyenként minimum 50%-os teljesítése, 
egy beadandó dolgozat elkészítése</t>
  </si>
  <si>
    <t>oral exam; requirement(s) for admission to examination: 
two written test with a minimum passing rate of 50%,
the submission of an assignment</t>
  </si>
  <si>
    <t>oral exam; requirement(s) for admission to examination: 
two written test with a minimum passing rate of 50%, 
submission of an assignment</t>
  </si>
  <si>
    <t>requirement(s) for admission to examination: 
1) a written test with a minimum passing rate of 50%; 
2) a seminar paper of 8-10 pages on a chosen topic based on the student's own work</t>
  </si>
  <si>
    <t>the written tests with a minimum passing rate of 50% + seminar presentation</t>
  </si>
  <si>
    <t>két zárthelyi dolgozat egyenként minimum 50%-os teljesítése, két beadandó dolgozat elkészítése</t>
  </si>
  <si>
    <t>the written tests with a minimum passing rate of 50% + seminar presentation.</t>
  </si>
  <si>
    <t>szóbeli vizsga, a vizsgára bocsátás feltétele: 
két zárthelyi dolgozat egyenként 50%-os teljesítése, 
egy beadandó dolgozat elkészítése</t>
  </si>
  <si>
    <t>zárthelyi dolgozatok egyenként minimum 50%-os teljesítése+ órai prezentáció tartása</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</si>
  <si>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</si>
  <si>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</si>
  <si>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</si>
  <si>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</si>
  <si>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</si>
  <si>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</si>
  <si>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</si>
  <si>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</si>
  <si>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</si>
  <si>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</si>
  <si>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</si>
  <si>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</si>
  <si>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</si>
  <si>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</si>
  <si>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</si>
  <si>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</si>
  <si>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</si>
  <si>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</si>
  <si>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</si>
  <si>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</si>
  <si>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</si>
  <si>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</si>
  <si>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</si>
  <si>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</si>
  <si>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</si>
  <si>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</si>
  <si>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</si>
  <si>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</si>
  <si>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</si>
  <si>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</si>
  <si>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</si>
  <si>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</si>
  <si>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</si>
  <si>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</si>
  <si>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</si>
  <si>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</si>
  <si>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</si>
  <si>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</si>
  <si>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</si>
  <si>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</si>
  <si>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</si>
  <si>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</si>
  <si>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</si>
  <si>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</si>
  <si>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</si>
  <si>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</si>
  <si>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</si>
  <si>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</si>
  <si>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</si>
  <si>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</si>
  <si>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</si>
  <si>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</si>
  <si>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</si>
  <si>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</si>
  <si>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</si>
  <si>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</si>
  <si>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</si>
  <si>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</si>
  <si>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</si>
  <si>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</si>
  <si>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</si>
  <si>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</si>
  <si>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</si>
  <si>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</si>
  <si>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</si>
  <si>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</si>
  <si>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</si>
  <si>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</si>
  <si>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</si>
  <si>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</si>
  <si>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</si>
  <si>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</si>
  <si>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</si>
  <si>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</si>
  <si>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</si>
  <si>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</si>
  <si>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</si>
  <si>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</si>
  <si>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</si>
  <si>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</si>
  <si>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</si>
  <si>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</si>
  <si>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</si>
  <si>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</si>
  <si>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</si>
  <si>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</si>
  <si>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</si>
  <si>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</si>
  <si>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</si>
  <si>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</si>
  <si>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</si>
  <si>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</si>
  <si>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</si>
  <si>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</si>
  <si>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</si>
  <si>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rPr>
      <t>A kurzuson a hallgatók infokommunikációs technológiákkal, digitális/programozható, elsősorban LEGO</t>
    </r>
    <r>
      <rPr>
        <vertAlign val="superscript"/>
        <sz val="11"/>
        <color rgb="FF000000"/>
        <rFont val="Arial"/>
      </rPr>
      <t>®</t>
    </r>
    <r>
      <rPr>
        <sz val="11"/>
        <color rgb="FF000000"/>
        <rFont val="Arial"/>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</si>
  <si>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</si>
  <si>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</si>
  <si>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</si>
  <si>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</si>
  <si>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</si>
  <si>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</si>
  <si>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</si>
  <si>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</si>
  <si>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</si>
  <si>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</si>
  <si>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</si>
  <si>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</si>
  <si>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</si>
  <si>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</si>
  <si>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</si>
  <si>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</si>
  <si>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</si>
  <si>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</si>
  <si>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</si>
  <si>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</si>
  <si>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</si>
  <si>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</si>
  <si>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</si>
  <si>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</si>
  <si>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</si>
  <si>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</si>
  <si>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</si>
  <si>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</si>
  <si>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</si>
  <si>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</si>
  <si>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</si>
  <si>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</si>
  <si>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</si>
  <si>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</si>
  <si>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</si>
  <si>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</si>
  <si>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</si>
  <si>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</si>
  <si>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</si>
  <si>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</si>
  <si>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</si>
  <si>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</si>
  <si>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</si>
  <si>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</si>
  <si>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</si>
  <si>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</si>
  <si>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Knowledge: can apply different methods of teaching-learning and education.l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</si>
  <si>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</si>
  <si>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</si>
  <si>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</si>
  <si>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</si>
  <si>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</si>
  <si>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 xml:space="preserve">The purpose, types and means of evaluation. Details of high-school graduation and exam requirements in history. Acquisition of knowledge and the usage of sources.
Communication, the usage of historical terminology. Spatialising and temporalising knowledge about history.
Exploring the factors that shape events, critical and problem-oriented thinking. Differences between intermediate and advanced level. The topics of the school-leaving examination. 
Revision, scoring and correction keys for exam papers. The oral school-leaving examination. </t>
  </si>
  <si>
    <t>Knowledge: The student will acquire knowledge of the structure and the function of the medieval Hungarian state's institutional system and its changes as well as its impact on the features of modern Hungarian state. The student will be aware of the European roots and European identity of the Hungarians.
Ability: The student will be able to critically interpret historical literature, to review major contexts, to use academic terminology, and to apply academic communication manner. The teacher is able to implement the acquired knowledge in classroom conditions.
Attitude: Recognition of the values of Hungarian and European culture.Recognizing the importance of national identity.</t>
  </si>
  <si>
    <t xml:space="preserve">Knowledge: The student will know the most important historic processes and events of the second half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of distinguishing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</si>
  <si>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oral exam; requirement(s) for admission to examination: 
two written tests with a minimum passing rate of 50%, 
the submission of an assignment</t>
  </si>
  <si>
    <t>a case study about a learning situation during the school teaching practice</t>
  </si>
  <si>
    <t>two written tests with a minimum passing rate of 50%, two assignments</t>
  </si>
  <si>
    <r>
      <t xml:space="preserve">Knowledge: The student knows the historical periods of Hungarian and European history. He/she knows the relationships between Hungarian and world history. He/she knows the specific changes in the spatial and temporal dimensions of history. He/she knows the values and traditions of our national and folk culture.
Skills: The student is able to place events, processes, phenomena, people in space and time.
He/she </t>
    </r>
    <r>
      <rPr>
        <sz val="11"/>
        <color theme="1"/>
        <rFont val="Arial"/>
        <family val="2"/>
        <charset val="1"/>
      </rPr>
      <t xml:space="preserve">is prepared to acquire independent knowledge in the field of history, to critically interpret the academic literature, and to follow and use the latest research developments. 
</t>
    </r>
    <r>
      <rPr>
        <sz val="11"/>
        <color theme="1"/>
        <rFont val="Arial"/>
        <family val="2"/>
        <charset val="238"/>
      </rPr>
      <t>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Attitude: The student develops the students' analytical and problem-solving thinking through the mastering of historical knowledge and concepts, the evaluation of historical sources and interpretations, and the formation of hypotheses.</t>
    </r>
  </si>
  <si>
    <r>
      <t xml:space="preserve">Knowledge: </t>
    </r>
    <r>
      <rPr>
        <sz val="11"/>
        <color theme="1"/>
        <rFont val="Arial"/>
        <family val="2"/>
      </rPr>
      <t xml:space="preserve"> The student knows the historical periods of Hungarian and European history. He/she knows the relationships between Hungarian and world history. He/she knows the specific changes in the spatial and temporal dimensions of history. 
</t>
    </r>
    <r>
      <rPr>
        <sz val="11"/>
        <color theme="1"/>
        <rFont val="Arial"/>
        <family val="2"/>
        <charset val="238"/>
      </rPr>
      <t>Skills: 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t>
    </r>
    <r>
      <rPr>
        <sz val="11"/>
        <color rgb="FFFF0000"/>
        <rFont val="Arial"/>
        <family val="2"/>
        <charset val="238"/>
      </rPr>
      <t xml:space="preserve"> 
</t>
    </r>
    <r>
      <rPr>
        <sz val="11"/>
        <color theme="1"/>
        <rFont val="Arial"/>
        <family val="2"/>
        <charset val="238"/>
      </rPr>
      <t xml:space="preserve">Attitude: </t>
    </r>
    <r>
      <rPr>
        <sz val="11"/>
        <color theme="1"/>
        <rFont val="Arial"/>
        <family val="2"/>
      </rPr>
      <t>The student develops the students' analytical and problem-solving thinking through the mastering of historical knowledge and concepts, the evaluation of historical sources and interpretations, and the formation of hypotheses.</t>
    </r>
  </si>
  <si>
    <t>Knowledge: The student knows the historical periods of Hungarian and European history. He/she knows the specific changes in the spatial and temporal dimensions of history. He/she knows the values and traditions of our national and folk culture. He/shet knows the specific sources and basic research and interpretation methods in history. He/she has a deep knowledge of at least one aspect of history broadly understood.
Skills: The student is able to place events, processes, phenomena, people in space and time.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Attitude: The student expresses a well-founded opinion on past and present social, economic, political and cultural processes and phenomena.</t>
  </si>
  <si>
    <r>
      <t>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</si>
  <si>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He is open to learning new methods of teaching.
</t>
  </si>
  <si>
    <t xml:space="preserve">Knowledge: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</si>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</sst>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2"/>
      <color theme="1"/>
      <name val="Times New Roman"/>
      <family val="1"/>
      <charset val="1"/>
    </font>
    <font>
      <sz val="12"/>
      <color theme="1"/>
      <name val="Times New Roman"/>
      <family val="1"/>
    </font>
    <font>
      <sz val="11"/>
      <color rgb="FF000000"/>
      <name val="Arial"/>
      <family val="2"/>
      <charset val="238"/>
    </font>
    <font>
      <sz val="11"/>
      <color theme="1"/>
      <name val="Arial"/>
      <family val="2"/>
      <charset val="1"/>
    </font>
    <font>
      <sz val="11"/>
      <name val="Arial"/>
      <family val="2"/>
      <charset val="238"/>
    </font>
    <font>
      <b/>
      <sz val="11"/>
      <color rgb="FF000000"/>
      <name val="Arial"/>
      <family val="2"/>
      <charset val="238"/>
    </font>
    <font>
      <sz val="11"/>
      <name val="Arial"/>
      <charset val="1"/>
    </font>
    <font>
      <sz val="11"/>
      <name val="Arial"/>
      <family val="2"/>
      <charset val="1"/>
    </font>
    <font>
      <sz val="12"/>
      <color theme="1"/>
      <name val="Arial"/>
      <family val="2"/>
      <charset val="1"/>
    </font>
    <font>
      <sz val="11"/>
      <color rgb="FF000000"/>
      <name val="Arial"/>
    </font>
    <font>
      <vertAlign val="superscript"/>
      <sz val="11"/>
      <color rgb="FF000000"/>
      <name val="Arial"/>
    </font>
    <font>
      <vertAlign val="superscript"/>
      <sz val="11"/>
      <name val="Arial"/>
      <family val="2"/>
      <charset val="1"/>
    </font>
  </fonts>
  <fills count="1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59987182226020086"/>
        <bgColor rgb="FFC5E0B4"/>
      </patternFill>
    </fill>
    <fill>
      <patternFill patternType="solid">
        <fgColor rgb="FFF8CBAD"/>
        <bgColor rgb="FF000000"/>
      </patternFill>
    </fill>
    <fill>
      <patternFill patternType="solid">
        <fgColor rgb="FFF8CBAD"/>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theme="0" tint="-0.249977111117893"/>
      </right>
      <top style="thin">
        <color theme="0" tint="-0.249977111117893"/>
      </top>
      <bottom style="thin">
        <color theme="0" tint="-0.24997711111789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132">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7" fillId="0" borderId="2" xfId="0" applyFont="1" applyBorder="1" applyAlignment="1">
      <alignment vertical="top" wrapText="1"/>
    </xf>
    <xf numFmtId="0" fontId="7" fillId="5" borderId="2" xfId="0" applyFont="1" applyFill="1" applyBorder="1" applyAlignment="1">
      <alignment vertical="top" wrapText="1"/>
    </xf>
    <xf numFmtId="0" fontId="7" fillId="5" borderId="6" xfId="0" applyFont="1" applyFill="1" applyBorder="1" applyAlignment="1">
      <alignment vertical="top" wrapText="1"/>
    </xf>
    <xf numFmtId="0" fontId="7" fillId="6" borderId="2" xfId="0" applyFont="1" applyFill="1" applyBorder="1" applyAlignment="1">
      <alignment vertical="top" wrapText="1"/>
    </xf>
    <xf numFmtId="0" fontId="20" fillId="6" borderId="2" xfId="0" applyFont="1" applyFill="1" applyBorder="1" applyAlignment="1">
      <alignment vertical="top" wrapText="1"/>
    </xf>
    <xf numFmtId="0" fontId="7" fillId="0" borderId="6" xfId="0" applyFont="1" applyBorder="1" applyAlignment="1">
      <alignment vertical="top" wrapText="1"/>
    </xf>
    <xf numFmtId="0" fontId="20" fillId="6" borderId="6" xfId="0" applyFont="1" applyFill="1" applyBorder="1" applyAlignment="1">
      <alignment vertical="top" wrapText="1"/>
    </xf>
    <xf numFmtId="0" fontId="7" fillId="6" borderId="6" xfId="0" applyFont="1" applyFill="1" applyBorder="1" applyAlignment="1">
      <alignment vertical="top" wrapText="1"/>
    </xf>
    <xf numFmtId="0" fontId="7" fillId="0" borderId="4" xfId="0" applyFont="1" applyBorder="1" applyAlignment="1">
      <alignment vertical="top" wrapText="1"/>
    </xf>
    <xf numFmtId="0" fontId="20" fillId="6" borderId="4" xfId="0" applyFont="1" applyFill="1" applyBorder="1" applyAlignment="1">
      <alignment vertical="top" wrapText="1"/>
    </xf>
    <xf numFmtId="0" fontId="7" fillId="6" borderId="4" xfId="0" applyFont="1" applyFill="1" applyBorder="1" applyAlignment="1">
      <alignment vertical="top" wrapText="1"/>
    </xf>
    <xf numFmtId="0" fontId="7" fillId="0" borderId="12" xfId="0" applyFont="1" applyBorder="1" applyAlignment="1">
      <alignment vertical="top" wrapText="1"/>
    </xf>
    <xf numFmtId="0" fontId="7" fillId="6" borderId="12" xfId="0" applyFont="1" applyFill="1" applyBorder="1" applyAlignment="1">
      <alignment vertical="top" wrapText="1"/>
    </xf>
    <xf numFmtId="0" fontId="1" fillId="0" borderId="0" xfId="0" applyFont="1" applyAlignment="1">
      <alignment vertical="top" wrapText="1"/>
    </xf>
    <xf numFmtId="0" fontId="2" fillId="0" borderId="2" xfId="0" applyFont="1" applyBorder="1" applyAlignment="1">
      <alignment vertical="top" wrapText="1"/>
    </xf>
    <xf numFmtId="0" fontId="2" fillId="3" borderId="2" xfId="0" applyFont="1" applyFill="1" applyBorder="1" applyAlignment="1">
      <alignment vertical="top" wrapText="1"/>
    </xf>
    <xf numFmtId="0" fontId="7" fillId="3" borderId="2" xfId="0" applyFont="1" applyFill="1" applyBorder="1" applyAlignment="1">
      <alignment vertical="top" wrapText="1"/>
    </xf>
    <xf numFmtId="0" fontId="2" fillId="5" borderId="2" xfId="0" applyFont="1" applyFill="1" applyBorder="1" applyAlignment="1">
      <alignment vertical="top" wrapText="1"/>
    </xf>
    <xf numFmtId="0" fontId="15" fillId="0" borderId="2" xfId="0" applyFont="1" applyBorder="1" applyAlignment="1">
      <alignment vertical="top" wrapText="1"/>
    </xf>
    <xf numFmtId="0" fontId="18" fillId="3" borderId="9" xfId="0" applyFont="1" applyFill="1" applyBorder="1" applyAlignment="1">
      <alignment vertical="top" wrapText="1"/>
    </xf>
    <xf numFmtId="0" fontId="18" fillId="0" borderId="10" xfId="0" applyFont="1" applyBorder="1" applyAlignment="1">
      <alignment horizontal="left" vertical="top" wrapText="1"/>
    </xf>
    <xf numFmtId="0" fontId="2" fillId="3" borderId="10" xfId="0" applyFont="1" applyFill="1" applyBorder="1" applyAlignment="1">
      <alignment horizontal="left" vertical="top" wrapText="1"/>
    </xf>
    <xf numFmtId="0" fontId="2" fillId="0" borderId="10" xfId="0" applyFont="1" applyBorder="1" applyAlignment="1">
      <alignment horizontal="left" vertical="top" wrapText="1"/>
    </xf>
    <xf numFmtId="0" fontId="18" fillId="0" borderId="11" xfId="0" applyFont="1" applyBorder="1" applyAlignment="1">
      <alignment horizontal="left" vertical="top" wrapText="1"/>
    </xf>
    <xf numFmtId="0" fontId="2" fillId="3" borderId="11" xfId="0" applyFont="1" applyFill="1" applyBorder="1" applyAlignment="1">
      <alignment horizontal="left" vertical="top" wrapText="1"/>
    </xf>
    <xf numFmtId="0" fontId="2" fillId="0" borderId="11" xfId="0" applyFont="1" applyBorder="1" applyAlignment="1">
      <alignment vertical="top" wrapText="1"/>
    </xf>
    <xf numFmtId="0" fontId="18" fillId="3" borderId="11" xfId="0" applyFont="1" applyFill="1" applyBorder="1" applyAlignment="1">
      <alignment vertical="top" wrapText="1"/>
    </xf>
    <xf numFmtId="0" fontId="7" fillId="0" borderId="11" xfId="0" applyFont="1" applyBorder="1" applyAlignment="1">
      <alignment vertical="top" wrapText="1"/>
    </xf>
    <xf numFmtId="0" fontId="7" fillId="3" borderId="11" xfId="0" applyFont="1" applyFill="1" applyBorder="1" applyAlignment="1">
      <alignment vertical="top" wrapText="1"/>
    </xf>
    <xf numFmtId="0" fontId="2" fillId="0" borderId="11" xfId="0" applyFont="1" applyBorder="1" applyAlignment="1">
      <alignment horizontal="left" vertical="top" wrapText="1"/>
    </xf>
    <xf numFmtId="0" fontId="2" fillId="3" borderId="11" xfId="0" applyFont="1" applyFill="1" applyBorder="1" applyAlignment="1">
      <alignment vertical="top" wrapText="1"/>
    </xf>
    <xf numFmtId="0" fontId="2" fillId="3" borderId="6" xfId="0" applyFont="1" applyFill="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3" borderId="5" xfId="0" applyFont="1" applyFill="1" applyBorder="1" applyAlignment="1">
      <alignment vertical="top" wrapText="1"/>
    </xf>
    <xf numFmtId="0" fontId="2" fillId="0" borderId="0" xfId="0" applyFont="1" applyAlignment="1">
      <alignment vertical="top"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2" xfId="0" applyFont="1" applyBorder="1" applyAlignment="1">
      <alignment horizontal="center" vertical="center" wrapText="1"/>
    </xf>
    <xf numFmtId="0" fontId="7" fillId="3" borderId="2" xfId="0" applyFont="1" applyFill="1" applyBorder="1" applyAlignment="1">
      <alignment horizontal="left" vertical="top" wrapText="1"/>
    </xf>
    <xf numFmtId="0" fontId="22" fillId="5" borderId="2" xfId="0" applyFont="1" applyFill="1" applyBorder="1" applyAlignment="1">
      <alignment vertical="top" wrapText="1"/>
    </xf>
    <xf numFmtId="0" fontId="19" fillId="0" borderId="2" xfId="0" applyFont="1" applyBorder="1" applyAlignment="1">
      <alignment vertical="top" wrapText="1"/>
    </xf>
    <xf numFmtId="0" fontId="1" fillId="0" borderId="0" xfId="0" applyFont="1" applyAlignment="1">
      <alignment vertical="center" wrapText="1"/>
    </xf>
    <xf numFmtId="0" fontId="13" fillId="0" borderId="2" xfId="0" applyFont="1" applyBorder="1" applyAlignment="1">
      <alignment horizontal="left" vertical="center" wrapText="1"/>
    </xf>
    <xf numFmtId="16" fontId="14" fillId="0" borderId="0" xfId="0" applyNumberFormat="1" applyFont="1" applyAlignment="1">
      <alignment vertical="center" wrapText="1"/>
    </xf>
    <xf numFmtId="0" fontId="4" fillId="0" borderId="0" xfId="0" applyFont="1" applyAlignment="1">
      <alignment horizontal="center" vertical="center"/>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1" fillId="0" borderId="0" xfId="0" applyFont="1" applyAlignment="1">
      <alignment horizontal="center" vertical="top" wrapText="1"/>
    </xf>
    <xf numFmtId="0" fontId="2" fillId="0" borderId="2" xfId="0" applyFont="1" applyBorder="1" applyAlignment="1">
      <alignment vertical="center" wrapText="1"/>
    </xf>
    <xf numFmtId="0" fontId="2" fillId="3" borderId="2" xfId="0" applyFont="1" applyFill="1" applyBorder="1" applyAlignment="1">
      <alignment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3" fillId="0" borderId="10" xfId="0" applyFont="1" applyBorder="1" applyAlignment="1">
      <alignment wrapText="1"/>
    </xf>
    <xf numFmtId="0" fontId="23" fillId="7" borderId="10" xfId="0" applyFont="1" applyFill="1" applyBorder="1" applyAlignment="1">
      <alignment wrapText="1"/>
    </xf>
    <xf numFmtId="0" fontId="23" fillId="0" borderId="13" xfId="0" applyFont="1" applyBorder="1" applyAlignment="1">
      <alignment wrapText="1"/>
    </xf>
    <xf numFmtId="0" fontId="23" fillId="7" borderId="13" xfId="0" applyFont="1" applyFill="1" applyBorder="1" applyAlignment="1">
      <alignment wrapText="1"/>
    </xf>
    <xf numFmtId="0" fontId="19" fillId="0" borderId="0" xfId="0" applyFont="1" applyAlignment="1">
      <alignment wrapText="1"/>
    </xf>
    <xf numFmtId="0" fontId="7" fillId="0" borderId="10" xfId="0" applyFont="1" applyBorder="1" applyAlignment="1">
      <alignment vertical="center" wrapText="1"/>
    </xf>
    <xf numFmtId="0" fontId="7" fillId="6" borderId="14" xfId="0" applyFont="1" applyFill="1" applyBorder="1" applyAlignment="1">
      <alignment vertical="center" wrapText="1"/>
    </xf>
    <xf numFmtId="0" fontId="23" fillId="0" borderId="10" xfId="0" applyFont="1" applyBorder="1" applyAlignment="1">
      <alignment vertical="center" wrapText="1"/>
    </xf>
    <xf numFmtId="0" fontId="7" fillId="6" borderId="13" xfId="0" applyFont="1" applyFill="1" applyBorder="1" applyAlignment="1">
      <alignment vertical="center" wrapText="1"/>
    </xf>
    <xf numFmtId="0" fontId="7" fillId="0" borderId="10" xfId="0" applyFont="1" applyBorder="1" applyAlignment="1">
      <alignment horizontal="center" vertical="center" wrapText="1"/>
    </xf>
    <xf numFmtId="0" fontId="7" fillId="6" borderId="10" xfId="0" applyFont="1" applyFill="1" applyBorder="1" applyAlignment="1">
      <alignment horizontal="center" vertical="center" wrapText="1"/>
    </xf>
    <xf numFmtId="0" fontId="7" fillId="6" borderId="10" xfId="0" applyFont="1" applyFill="1" applyBorder="1" applyAlignment="1">
      <alignment vertical="center" wrapText="1"/>
    </xf>
    <xf numFmtId="0" fontId="23" fillId="0" borderId="15" xfId="0" applyFont="1" applyBorder="1" applyAlignment="1">
      <alignment vertical="center" wrapText="1"/>
    </xf>
    <xf numFmtId="0" fontId="7" fillId="0" borderId="11" xfId="0" applyFont="1" applyBorder="1" applyAlignment="1">
      <alignment vertical="center" wrapText="1"/>
    </xf>
    <xf numFmtId="0" fontId="7" fillId="6" borderId="11" xfId="0" applyFont="1" applyFill="1" applyBorder="1" applyAlignment="1">
      <alignment wrapText="1"/>
    </xf>
    <xf numFmtId="0" fontId="7" fillId="0" borderId="10" xfId="0" applyFont="1" applyBorder="1" applyAlignment="1">
      <alignment wrapText="1"/>
    </xf>
    <xf numFmtId="0" fontId="7" fillId="6" borderId="10" xfId="0" applyFont="1" applyFill="1" applyBorder="1" applyAlignment="1">
      <alignment wrapText="1"/>
    </xf>
    <xf numFmtId="0" fontId="23" fillId="6" borderId="10" xfId="0" applyFont="1" applyFill="1" applyBorder="1" applyAlignment="1">
      <alignment wrapText="1"/>
    </xf>
    <xf numFmtId="0" fontId="25" fillId="0" borderId="10" xfId="0" applyFont="1" applyBorder="1" applyAlignment="1">
      <alignment wrapText="1"/>
    </xf>
    <xf numFmtId="0" fontId="23" fillId="7" borderId="16" xfId="0" applyFont="1" applyFill="1" applyBorder="1" applyAlignment="1">
      <alignment wrapText="1"/>
    </xf>
    <xf numFmtId="0" fontId="0" fillId="0" borderId="0" xfId="0" applyAlignment="1">
      <alignment horizontal="center" vertical="center"/>
    </xf>
    <xf numFmtId="0" fontId="18" fillId="0" borderId="10" xfId="0" applyFont="1" applyBorder="1" applyAlignment="1">
      <alignment vertical="center" wrapText="1"/>
    </xf>
    <xf numFmtId="0" fontId="18" fillId="3" borderId="10" xfId="0" applyFont="1" applyFill="1" applyBorder="1" applyAlignment="1">
      <alignment vertical="center" wrapText="1"/>
    </xf>
    <xf numFmtId="0" fontId="7" fillId="0" borderId="17" xfId="0" applyFont="1" applyBorder="1" applyAlignment="1">
      <alignment vertical="center" wrapText="1"/>
    </xf>
    <xf numFmtId="0" fontId="7" fillId="6" borderId="11" xfId="0" applyFont="1" applyFill="1" applyBorder="1" applyAlignment="1">
      <alignment vertical="center" wrapText="1"/>
    </xf>
    <xf numFmtId="0" fontId="2" fillId="0" borderId="6" xfId="0" applyFont="1" applyBorder="1" applyAlignment="1">
      <alignment vertical="center" wrapText="1"/>
    </xf>
    <xf numFmtId="0" fontId="2" fillId="3" borderId="6" xfId="0" applyFont="1" applyFill="1" applyBorder="1" applyAlignment="1">
      <alignment vertical="center" wrapText="1"/>
    </xf>
    <xf numFmtId="0" fontId="7" fillId="0" borderId="18" xfId="0" applyFont="1" applyBorder="1" applyAlignment="1">
      <alignment vertical="center" wrapText="1"/>
    </xf>
    <xf numFmtId="0" fontId="7" fillId="6" borderId="18" xfId="0" applyFont="1" applyFill="1" applyBorder="1" applyAlignment="1">
      <alignment horizontal="left" vertical="center" wrapText="1"/>
    </xf>
    <xf numFmtId="0" fontId="2" fillId="8" borderId="2" xfId="0" applyFont="1" applyFill="1" applyBorder="1" applyAlignment="1">
      <alignment vertical="center" wrapText="1"/>
    </xf>
    <xf numFmtId="0" fontId="18" fillId="0" borderId="12" xfId="0" applyFont="1" applyBorder="1" applyAlignment="1">
      <alignment horizontal="left" vertical="center"/>
    </xf>
    <xf numFmtId="0" fontId="18" fillId="6" borderId="12" xfId="0" applyFont="1" applyFill="1" applyBorder="1" applyAlignment="1">
      <alignment horizontal="left" vertical="center"/>
    </xf>
    <xf numFmtId="0" fontId="18" fillId="0" borderId="4" xfId="0" applyFont="1" applyBorder="1" applyAlignment="1">
      <alignment horizontal="left" vertical="center" wrapText="1"/>
    </xf>
    <xf numFmtId="0" fontId="18" fillId="6" borderId="4" xfId="0" applyFont="1" applyFill="1" applyBorder="1" applyAlignment="1">
      <alignment horizontal="left" vertical="center" wrapText="1"/>
    </xf>
    <xf numFmtId="0" fontId="18" fillId="0" borderId="2" xfId="0" applyFont="1" applyBorder="1" applyAlignment="1">
      <alignment horizontal="left" vertical="center" wrapText="1"/>
    </xf>
    <xf numFmtId="0" fontId="18" fillId="6" borderId="2"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O_TORI/KKK/2024/tant&#225;rgyle&#237;r&#225;sok-oktat&#243;nk&#233;nt/2024%20tantargyle&#237;r&#225;s%20Buh&#225;ly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O_TORI/KKK/2024/tant&#225;rgyle&#237;r&#225;sok-oktat&#243;nk&#233;nt/tant&#225;rgyle&#237;r&#225;sok-%20GLSZ.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O_TORI/KKK/2024/tant&#225;rgyle&#237;r&#225;sok-oktat&#243;nk&#233;nt/tant&#225;rgyle&#237;r&#225;sok-szoboszla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O_TORI/KKK/2024/tant&#225;rgyle&#237;r&#225;sok-oktat&#243;nk&#233;nt/tant&#225;rgyle&#237;r&#225;sok%20Szab&#243;-Zsoldos%20G&#225;bor%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ILO_TORI\Szakind&#237;t&#225;s-2022\2022%20m&#225;jus\Tant&#225;rgyle&#237;r&#225;sok-oktat&#243;nk&#233;nt\Aszal&#243;s%20&#201;va-OTR%20tant&#225;rgyle&#237;r&#225;sok-2022%20m&#225;jus3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ownloads/tantargyleiras_OT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view="pageBreakPreview" zoomScale="110" zoomScaleNormal="120" zoomScaleSheetLayoutView="110" workbookViewId="0">
      <selection activeCell="A20" sqref="A20"/>
    </sheetView>
  </sheetViews>
  <sheetFormatPr defaultColWidth="9.1796875" defaultRowHeight="14" x14ac:dyDescent="0.3"/>
  <cols>
    <col min="1" max="1" width="29.453125" style="3" customWidth="1"/>
    <col min="2" max="2" width="25.26953125" style="3" customWidth="1"/>
    <col min="3" max="3" width="40.453125" style="3" bestFit="1" customWidth="1"/>
    <col min="4" max="4" width="43.453125" style="3" customWidth="1"/>
    <col min="5" max="5" width="20.7265625" style="3" customWidth="1"/>
    <col min="6" max="16384" width="9.1796875" style="3"/>
  </cols>
  <sheetData>
    <row r="1" spans="1:5" x14ac:dyDescent="0.3">
      <c r="A1" s="11" t="s">
        <v>38</v>
      </c>
    </row>
    <row r="2" spans="1:5" ht="14.5" x14ac:dyDescent="0.35">
      <c r="B2" s="4"/>
    </row>
    <row r="3" spans="1:5" s="28" customFormat="1" ht="14.15" customHeight="1" x14ac:dyDescent="0.3">
      <c r="A3" s="120" t="s">
        <v>35</v>
      </c>
      <c r="B3" s="121"/>
      <c r="C3" s="121"/>
      <c r="D3" s="121"/>
      <c r="E3" s="121"/>
    </row>
    <row r="4" spans="1:5" s="28" customFormat="1" x14ac:dyDescent="0.3"/>
    <row r="5" spans="1:5" s="28" customFormat="1" ht="34" customHeight="1" x14ac:dyDescent="0.3">
      <c r="A5" s="23" t="s">
        <v>40</v>
      </c>
      <c r="B5" s="128" t="s">
        <v>36</v>
      </c>
      <c r="C5" s="129"/>
      <c r="D5" s="129"/>
      <c r="E5" s="130"/>
    </row>
    <row r="6" spans="1:5" s="28" customFormat="1" ht="28" x14ac:dyDescent="0.3">
      <c r="A6" s="23" t="s">
        <v>6</v>
      </c>
      <c r="B6" s="123" t="s">
        <v>43</v>
      </c>
      <c r="C6" s="123"/>
      <c r="D6" s="123"/>
      <c r="E6" s="123"/>
    </row>
    <row r="7" spans="1:5" x14ac:dyDescent="0.3">
      <c r="A7" s="7"/>
      <c r="B7" s="8" t="s">
        <v>7</v>
      </c>
      <c r="C7" s="13" t="s">
        <v>24</v>
      </c>
      <c r="D7" s="20"/>
      <c r="E7" s="20"/>
    </row>
    <row r="8" spans="1:5" x14ac:dyDescent="0.3">
      <c r="B8" s="9" t="s">
        <v>8</v>
      </c>
      <c r="C8" s="14" t="s">
        <v>14</v>
      </c>
      <c r="D8" s="10"/>
      <c r="E8" s="10"/>
    </row>
    <row r="9" spans="1:5" x14ac:dyDescent="0.3">
      <c r="A9" s="5"/>
      <c r="B9" s="5" t="s">
        <v>9</v>
      </c>
      <c r="C9" s="14" t="s">
        <v>13</v>
      </c>
      <c r="D9" s="10"/>
      <c r="E9" s="10"/>
    </row>
    <row r="10" spans="1:5" x14ac:dyDescent="0.3">
      <c r="A10" s="5"/>
      <c r="B10" s="5" t="s">
        <v>10</v>
      </c>
      <c r="C10" s="14" t="s">
        <v>12</v>
      </c>
      <c r="D10" s="10"/>
      <c r="E10" s="10"/>
    </row>
    <row r="11" spans="1:5" x14ac:dyDescent="0.3">
      <c r="A11" s="5"/>
      <c r="B11" s="5" t="s">
        <v>11</v>
      </c>
      <c r="C11" s="14" t="s">
        <v>15</v>
      </c>
      <c r="D11" s="10"/>
      <c r="E11" s="10"/>
    </row>
    <row r="12" spans="1:5" ht="42" x14ac:dyDescent="0.3">
      <c r="A12" s="19" t="s">
        <v>30</v>
      </c>
      <c r="B12" s="5" t="s">
        <v>31</v>
      </c>
      <c r="C12" s="24" t="s">
        <v>18</v>
      </c>
      <c r="D12" s="25" t="s">
        <v>26</v>
      </c>
      <c r="E12" s="12" t="s">
        <v>21</v>
      </c>
    </row>
    <row r="13" spans="1:5" ht="28" x14ac:dyDescent="0.3">
      <c r="A13" s="5"/>
      <c r="B13" s="6" t="s">
        <v>19</v>
      </c>
      <c r="C13" s="124" t="s">
        <v>27</v>
      </c>
      <c r="D13" s="125"/>
      <c r="E13" s="12" t="s">
        <v>21</v>
      </c>
    </row>
    <row r="14" spans="1:5" ht="14.5" x14ac:dyDescent="0.3">
      <c r="A14" s="5"/>
      <c r="B14" s="5" t="s">
        <v>20</v>
      </c>
      <c r="C14" s="26" t="s">
        <v>28</v>
      </c>
      <c r="D14" s="27"/>
      <c r="E14" s="12" t="s">
        <v>21</v>
      </c>
    </row>
    <row r="15" spans="1:5" ht="42" x14ac:dyDescent="0.3">
      <c r="A15" s="15" t="s">
        <v>33</v>
      </c>
      <c r="B15" s="16" t="s">
        <v>14</v>
      </c>
      <c r="C15" s="15" t="s">
        <v>25</v>
      </c>
      <c r="D15" s="17" t="s">
        <v>23</v>
      </c>
      <c r="E15" s="12" t="s">
        <v>21</v>
      </c>
    </row>
    <row r="16" spans="1:5" ht="28" x14ac:dyDescent="0.3">
      <c r="A16" s="16"/>
      <c r="B16" s="17" t="s">
        <v>17</v>
      </c>
      <c r="C16" s="126" t="s">
        <v>22</v>
      </c>
      <c r="D16" s="127"/>
      <c r="E16" s="12" t="s">
        <v>21</v>
      </c>
    </row>
    <row r="17" spans="1:5" ht="14.5" x14ac:dyDescent="0.3">
      <c r="A17" s="16"/>
      <c r="B17" s="16" t="s">
        <v>15</v>
      </c>
      <c r="C17" s="16" t="s">
        <v>34</v>
      </c>
      <c r="D17" s="18"/>
      <c r="E17" s="12" t="s">
        <v>21</v>
      </c>
    </row>
    <row r="20" spans="1:5" ht="45" customHeight="1" x14ac:dyDescent="0.3">
      <c r="C20" s="122" t="s">
        <v>39</v>
      </c>
      <c r="D20" s="122"/>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3"/>
  <sheetViews>
    <sheetView tabSelected="1" view="pageBreakPreview" topLeftCell="E1" zoomScale="76" zoomScaleNormal="100" zoomScaleSheetLayoutView="76" zoomScalePageLayoutView="40" workbookViewId="0">
      <pane ySplit="3" topLeftCell="A18" activePane="bottomLeft" state="frozen"/>
      <selection pane="bottomLeft" activeCell="G10" sqref="G10"/>
    </sheetView>
  </sheetViews>
  <sheetFormatPr defaultColWidth="32.7265625" defaultRowHeight="33.75" customHeight="1" x14ac:dyDescent="0.35"/>
  <cols>
    <col min="1" max="1" width="12.81640625" style="78" customWidth="1"/>
    <col min="2" max="2" width="23.7265625" style="42" customWidth="1"/>
    <col min="3" max="3" width="23.54296875" style="42" customWidth="1"/>
    <col min="4" max="7" width="70.7265625" style="42" customWidth="1"/>
    <col min="8" max="8" width="19.453125" style="42" customWidth="1"/>
    <col min="9" max="9" width="20.453125" style="42" customWidth="1"/>
    <col min="10" max="10" width="26.26953125" style="42" customWidth="1"/>
    <col min="11" max="11" width="28.1796875" style="42" customWidth="1"/>
    <col min="12" max="12" width="43.1796875" style="42" customWidth="1"/>
    <col min="13" max="16384" width="32.7265625" style="1"/>
  </cols>
  <sheetData>
    <row r="1" spans="1:12" ht="33.75" customHeight="1" x14ac:dyDescent="0.35">
      <c r="A1" s="74" t="s">
        <v>395</v>
      </c>
      <c r="B1" s="71"/>
      <c r="C1" s="71"/>
      <c r="D1" s="72"/>
      <c r="E1" s="72"/>
      <c r="F1" s="71"/>
      <c r="G1" s="71"/>
      <c r="H1" s="71"/>
      <c r="I1" s="71"/>
      <c r="J1" s="71"/>
      <c r="K1" s="71"/>
      <c r="L1" s="73"/>
    </row>
    <row r="2" spans="1:12" s="65" customFormat="1" ht="33.75" customHeight="1" x14ac:dyDescent="0.35">
      <c r="A2" s="67">
        <v>1</v>
      </c>
      <c r="B2" s="131">
        <v>2</v>
      </c>
      <c r="C2" s="131"/>
      <c r="D2" s="131">
        <v>3</v>
      </c>
      <c r="E2" s="131"/>
      <c r="F2" s="131">
        <v>4</v>
      </c>
      <c r="G2" s="131"/>
      <c r="H2" s="131">
        <v>5</v>
      </c>
      <c r="I2" s="131"/>
      <c r="J2" s="131">
        <v>6</v>
      </c>
      <c r="K2" s="131"/>
      <c r="L2" s="67">
        <v>7</v>
      </c>
    </row>
    <row r="3" spans="1:12" s="66" customFormat="1" ht="55.5" customHeight="1" x14ac:dyDescent="0.35">
      <c r="A3" s="21" t="s">
        <v>0</v>
      </c>
      <c r="B3" s="22" t="s">
        <v>2</v>
      </c>
      <c r="C3" s="22" t="s">
        <v>3</v>
      </c>
      <c r="D3" s="22" t="s">
        <v>41</v>
      </c>
      <c r="E3" s="22" t="s">
        <v>42</v>
      </c>
      <c r="F3" s="21" t="s">
        <v>1</v>
      </c>
      <c r="G3" s="21" t="s">
        <v>4</v>
      </c>
      <c r="H3" s="21" t="s">
        <v>16</v>
      </c>
      <c r="I3" s="21" t="s">
        <v>5</v>
      </c>
      <c r="J3" s="21" t="s">
        <v>29</v>
      </c>
      <c r="K3" s="21" t="s">
        <v>32</v>
      </c>
      <c r="L3" s="21" t="s">
        <v>37</v>
      </c>
    </row>
    <row r="4" spans="1:12" ht="294" x14ac:dyDescent="0.35">
      <c r="A4" s="75" t="s">
        <v>44</v>
      </c>
      <c r="B4" s="79" t="s">
        <v>45</v>
      </c>
      <c r="C4" s="80" t="s">
        <v>46</v>
      </c>
      <c r="D4" s="79" t="s">
        <v>490</v>
      </c>
      <c r="E4" s="80" t="s">
        <v>491</v>
      </c>
      <c r="F4" s="79" t="s">
        <v>492</v>
      </c>
      <c r="G4" s="80" t="s">
        <v>493</v>
      </c>
      <c r="H4" s="81" t="s">
        <v>10</v>
      </c>
      <c r="I4" s="82" t="str">
        <f>IF(ISBLANK(H4),"",VLOOKUP(H4,[1]Útmutató!$B$8:$C$11,2,FALSE))</f>
        <v>signature with qualification</v>
      </c>
      <c r="J4" s="81" t="s">
        <v>494</v>
      </c>
      <c r="K4" s="82" t="s">
        <v>495</v>
      </c>
      <c r="L4" s="79" t="s">
        <v>496</v>
      </c>
    </row>
    <row r="5" spans="1:12" ht="152.15" customHeight="1" x14ac:dyDescent="0.35">
      <c r="A5" s="75" t="s">
        <v>47</v>
      </c>
      <c r="B5" s="79" t="s">
        <v>48</v>
      </c>
      <c r="C5" s="80" t="s">
        <v>49</v>
      </c>
      <c r="D5" s="79" t="s">
        <v>497</v>
      </c>
      <c r="E5" s="80" t="s">
        <v>498</v>
      </c>
      <c r="F5" s="79" t="s">
        <v>499</v>
      </c>
      <c r="G5" s="80" t="s">
        <v>500</v>
      </c>
      <c r="H5" s="81" t="s">
        <v>8</v>
      </c>
      <c r="I5" s="82" t="str">
        <f>IF(ISBLANK(H5),"",VLOOKUP(H5,[1]Útmutató!$B$8:$C$11,2,FALSE))</f>
        <v>examination</v>
      </c>
      <c r="J5" s="81" t="s">
        <v>501</v>
      </c>
      <c r="K5" s="82" t="s">
        <v>502</v>
      </c>
      <c r="L5" s="79" t="s">
        <v>503</v>
      </c>
    </row>
    <row r="6" spans="1:12" ht="152.15" customHeight="1" x14ac:dyDescent="0.35">
      <c r="A6" s="75" t="s">
        <v>50</v>
      </c>
      <c r="B6" s="79" t="s">
        <v>51</v>
      </c>
      <c r="C6" s="80" t="s">
        <v>52</v>
      </c>
      <c r="D6" s="79" t="s">
        <v>504</v>
      </c>
      <c r="E6" s="80" t="s">
        <v>505</v>
      </c>
      <c r="F6" s="79" t="s">
        <v>506</v>
      </c>
      <c r="G6" s="80" t="s">
        <v>650</v>
      </c>
      <c r="H6" s="81" t="s">
        <v>10</v>
      </c>
      <c r="I6" s="82" t="str">
        <f>IF(ISBLANK(H6),"",VLOOKUP(H6,[1]Útmutató!$B$8:$C$11,2,FALSE))</f>
        <v>signature with qualification</v>
      </c>
      <c r="J6" s="81" t="s">
        <v>507</v>
      </c>
      <c r="K6" s="82" t="s">
        <v>508</v>
      </c>
      <c r="L6" s="79" t="s">
        <v>509</v>
      </c>
    </row>
    <row r="7" spans="1:12" ht="152.15" customHeight="1" x14ac:dyDescent="0.3">
      <c r="A7" s="75" t="s">
        <v>53</v>
      </c>
      <c r="B7" s="79" t="s">
        <v>54</v>
      </c>
      <c r="C7" s="80" t="s">
        <v>55</v>
      </c>
      <c r="D7" s="83" t="s">
        <v>510</v>
      </c>
      <c r="E7" s="84" t="s">
        <v>511</v>
      </c>
      <c r="F7" s="85" t="s">
        <v>512</v>
      </c>
      <c r="G7" s="86" t="s">
        <v>513</v>
      </c>
      <c r="H7" s="81" t="s">
        <v>10</v>
      </c>
      <c r="I7" s="82" t="s">
        <v>12</v>
      </c>
      <c r="J7" s="81" t="s">
        <v>514</v>
      </c>
      <c r="K7" s="82" t="s">
        <v>515</v>
      </c>
      <c r="L7" s="79" t="s">
        <v>516</v>
      </c>
    </row>
    <row r="8" spans="1:12" ht="152.15" customHeight="1" x14ac:dyDescent="0.35">
      <c r="A8" s="75" t="s">
        <v>56</v>
      </c>
      <c r="B8" s="79" t="s">
        <v>57</v>
      </c>
      <c r="C8" s="80" t="s">
        <v>58</v>
      </c>
      <c r="D8" s="79" t="s">
        <v>517</v>
      </c>
      <c r="E8" s="80" t="s">
        <v>518</v>
      </c>
      <c r="F8" s="79" t="s">
        <v>519</v>
      </c>
      <c r="G8" s="80" t="s">
        <v>520</v>
      </c>
      <c r="H8" s="81" t="s">
        <v>9</v>
      </c>
      <c r="I8" s="82" t="str">
        <f>IF(ISBLANK(H8),"",VLOOKUP(H8,[1]Útmutató!$B$8:$C$11,2,FALSE))</f>
        <v>term grade</v>
      </c>
      <c r="J8" s="81" t="s">
        <v>521</v>
      </c>
      <c r="K8" s="82" t="s">
        <v>522</v>
      </c>
      <c r="L8" s="79" t="s">
        <v>523</v>
      </c>
    </row>
    <row r="9" spans="1:12" ht="152.15" customHeight="1" x14ac:dyDescent="0.3">
      <c r="A9" s="75" t="s">
        <v>59</v>
      </c>
      <c r="B9" s="79" t="s">
        <v>60</v>
      </c>
      <c r="C9" s="80" t="s">
        <v>61</v>
      </c>
      <c r="D9" s="87" t="s">
        <v>524</v>
      </c>
      <c r="E9" s="80" t="s">
        <v>525</v>
      </c>
      <c r="F9" s="79" t="s">
        <v>526</v>
      </c>
      <c r="G9" s="80" t="s">
        <v>527</v>
      </c>
      <c r="H9" s="81" t="s">
        <v>8</v>
      </c>
      <c r="I9" s="82" t="str">
        <f>IF(ISBLANK(H9),"",VLOOKUP(H9,[1]Útmutató!$B$8:$C$11,2,FALSE))</f>
        <v>examination</v>
      </c>
      <c r="J9" s="81" t="s">
        <v>528</v>
      </c>
      <c r="K9" s="82" t="s">
        <v>529</v>
      </c>
      <c r="L9" s="79" t="s">
        <v>530</v>
      </c>
    </row>
    <row r="10" spans="1:12" ht="152.15" customHeight="1" x14ac:dyDescent="0.35">
      <c r="A10" s="75" t="s">
        <v>62</v>
      </c>
      <c r="B10" s="79" t="s">
        <v>63</v>
      </c>
      <c r="C10" s="80" t="s">
        <v>64</v>
      </c>
      <c r="D10" s="88" t="s">
        <v>531</v>
      </c>
      <c r="E10" s="89" t="s">
        <v>532</v>
      </c>
      <c r="F10" s="90" t="s">
        <v>533</v>
      </c>
      <c r="G10" s="91" t="s">
        <v>534</v>
      </c>
      <c r="H10" s="92" t="s">
        <v>10</v>
      </c>
      <c r="I10" s="93" t="s">
        <v>12</v>
      </c>
      <c r="J10" s="92" t="s">
        <v>535</v>
      </c>
      <c r="K10" s="93" t="s">
        <v>536</v>
      </c>
      <c r="L10" s="88" t="s">
        <v>537</v>
      </c>
    </row>
    <row r="11" spans="1:12" ht="152.15" customHeight="1" x14ac:dyDescent="0.35">
      <c r="A11" s="75" t="s">
        <v>65</v>
      </c>
      <c r="B11" s="79" t="s">
        <v>66</v>
      </c>
      <c r="C11" s="80" t="s">
        <v>67</v>
      </c>
      <c r="D11" s="88" t="s">
        <v>538</v>
      </c>
      <c r="E11" s="94" t="s">
        <v>539</v>
      </c>
      <c r="F11" s="95" t="s">
        <v>540</v>
      </c>
      <c r="G11" s="94" t="s">
        <v>541</v>
      </c>
      <c r="H11" s="92" t="s">
        <v>9</v>
      </c>
      <c r="I11" s="93" t="s">
        <v>13</v>
      </c>
      <c r="J11" s="92" t="s">
        <v>542</v>
      </c>
      <c r="K11" s="93" t="s">
        <v>543</v>
      </c>
      <c r="L11" s="88" t="s">
        <v>544</v>
      </c>
    </row>
    <row r="12" spans="1:12" ht="152.15" customHeight="1" x14ac:dyDescent="0.35">
      <c r="A12" s="75" t="s">
        <v>68</v>
      </c>
      <c r="B12" s="79" t="s">
        <v>69</v>
      </c>
      <c r="C12" s="80" t="s">
        <v>70</v>
      </c>
      <c r="D12" s="88" t="s">
        <v>545</v>
      </c>
      <c r="E12" s="80" t="s">
        <v>546</v>
      </c>
      <c r="F12" s="79" t="s">
        <v>547</v>
      </c>
      <c r="G12" s="80" t="s">
        <v>649</v>
      </c>
      <c r="H12" s="92" t="s">
        <v>9</v>
      </c>
      <c r="I12" s="93" t="s">
        <v>13</v>
      </c>
      <c r="J12" s="81" t="s">
        <v>548</v>
      </c>
      <c r="K12" s="82" t="s">
        <v>549</v>
      </c>
      <c r="L12" s="88" t="s">
        <v>550</v>
      </c>
    </row>
    <row r="13" spans="1:12" ht="152.15" customHeight="1" x14ac:dyDescent="0.35">
      <c r="A13" s="75" t="s">
        <v>71</v>
      </c>
      <c r="B13" s="79" t="s">
        <v>72</v>
      </c>
      <c r="C13" s="80" t="s">
        <v>73</v>
      </c>
      <c r="D13" s="79" t="s">
        <v>551</v>
      </c>
      <c r="E13" s="80" t="s">
        <v>552</v>
      </c>
      <c r="F13" s="79" t="s">
        <v>553</v>
      </c>
      <c r="G13" s="80" t="s">
        <v>648</v>
      </c>
      <c r="H13" s="81" t="s">
        <v>10</v>
      </c>
      <c r="I13" s="82" t="str">
        <f>IF(ISBLANK(H13),"",VLOOKUP(H13,[1]Útmutató!$B$8:$C$11,2,FALSE))</f>
        <v>signature with qualification</v>
      </c>
      <c r="J13" s="81" t="s">
        <v>514</v>
      </c>
      <c r="K13" s="82" t="s">
        <v>554</v>
      </c>
      <c r="L13" s="79" t="s">
        <v>516</v>
      </c>
    </row>
    <row r="14" spans="1:12" ht="152.15" customHeight="1" x14ac:dyDescent="0.3">
      <c r="A14" s="75" t="s">
        <v>74</v>
      </c>
      <c r="B14" s="79" t="s">
        <v>75</v>
      </c>
      <c r="C14" s="80" t="s">
        <v>76</v>
      </c>
      <c r="D14" s="96" t="s">
        <v>555</v>
      </c>
      <c r="E14" s="94" t="s">
        <v>556</v>
      </c>
      <c r="F14" s="96" t="s">
        <v>557</v>
      </c>
      <c r="G14" s="97" t="s">
        <v>558</v>
      </c>
      <c r="H14" s="92" t="s">
        <v>9</v>
      </c>
      <c r="I14" s="93" t="s">
        <v>13</v>
      </c>
      <c r="J14" s="92" t="s">
        <v>559</v>
      </c>
      <c r="K14" s="93" t="s">
        <v>560</v>
      </c>
      <c r="L14" s="88" t="s">
        <v>561</v>
      </c>
    </row>
    <row r="15" spans="1:12" ht="152.15" customHeight="1" x14ac:dyDescent="0.3">
      <c r="A15" s="75" t="s">
        <v>77</v>
      </c>
      <c r="B15" s="79" t="s">
        <v>78</v>
      </c>
      <c r="C15" s="80" t="s">
        <v>79</v>
      </c>
      <c r="D15" s="98" t="s">
        <v>562</v>
      </c>
      <c r="E15" s="99" t="s">
        <v>563</v>
      </c>
      <c r="F15" s="98" t="s">
        <v>564</v>
      </c>
      <c r="G15" s="100" t="s">
        <v>565</v>
      </c>
      <c r="H15" s="92" t="s">
        <v>9</v>
      </c>
      <c r="I15" s="82" t="str">
        <f>IF(ISBLANK(H15),"",VLOOKUP(H15,[1]Útmutató!$B$8:$C$11,2,FALSE))</f>
        <v>term grade</v>
      </c>
      <c r="J15" s="92" t="s">
        <v>566</v>
      </c>
      <c r="K15" s="93" t="s">
        <v>567</v>
      </c>
      <c r="L15" s="98" t="s">
        <v>568</v>
      </c>
    </row>
    <row r="16" spans="1:12" ht="152.15" customHeight="1" x14ac:dyDescent="0.35">
      <c r="A16" s="75" t="s">
        <v>80</v>
      </c>
      <c r="B16" s="79" t="s">
        <v>81</v>
      </c>
      <c r="C16" s="80" t="s">
        <v>82</v>
      </c>
      <c r="D16" s="79" t="s">
        <v>569</v>
      </c>
      <c r="E16" s="80" t="s">
        <v>570</v>
      </c>
      <c r="F16" s="79" t="s">
        <v>571</v>
      </c>
      <c r="G16" s="80" t="s">
        <v>572</v>
      </c>
      <c r="H16" s="81" t="s">
        <v>10</v>
      </c>
      <c r="I16" s="82" t="str">
        <f>IF(ISBLANK(H16),"",VLOOKUP(H16,[1]Útmutató!$B$8:$C$11,2,FALSE))</f>
        <v>signature with qualification</v>
      </c>
      <c r="J16" s="81" t="s">
        <v>573</v>
      </c>
      <c r="K16" s="82" t="s">
        <v>574</v>
      </c>
      <c r="L16" s="79" t="s">
        <v>575</v>
      </c>
    </row>
    <row r="17" spans="1:12" ht="152.15" customHeight="1" x14ac:dyDescent="0.3">
      <c r="A17" s="75" t="s">
        <v>83</v>
      </c>
      <c r="B17" s="79" t="s">
        <v>84</v>
      </c>
      <c r="C17" s="80" t="s">
        <v>85</v>
      </c>
      <c r="D17" s="98" t="s">
        <v>576</v>
      </c>
      <c r="E17" s="94" t="s">
        <v>577</v>
      </c>
      <c r="F17" s="88" t="s">
        <v>578</v>
      </c>
      <c r="G17" s="94" t="s">
        <v>579</v>
      </c>
      <c r="H17" s="92" t="s">
        <v>580</v>
      </c>
      <c r="I17" s="82" t="str">
        <f>IF(ISBLANK(H17),"",VLOOKUP(H17,[1]Útmutató!$B$8:$C$11,2,FALSE))</f>
        <v>term grade</v>
      </c>
      <c r="J17" s="92" t="s">
        <v>581</v>
      </c>
      <c r="K17" s="93" t="s">
        <v>582</v>
      </c>
      <c r="L17" s="98" t="s">
        <v>583</v>
      </c>
    </row>
    <row r="18" spans="1:12" ht="152.15" customHeight="1" x14ac:dyDescent="0.3">
      <c r="A18" s="75" t="s">
        <v>86</v>
      </c>
      <c r="B18" s="79" t="s">
        <v>584</v>
      </c>
      <c r="C18" s="80" t="s">
        <v>87</v>
      </c>
      <c r="D18" s="101" t="s">
        <v>585</v>
      </c>
      <c r="E18" s="102" t="s">
        <v>586</v>
      </c>
      <c r="F18" s="83" t="s">
        <v>587</v>
      </c>
      <c r="G18" s="86" t="s">
        <v>588</v>
      </c>
      <c r="H18" s="81" t="s">
        <v>9</v>
      </c>
      <c r="I18" s="82" t="s">
        <v>13</v>
      </c>
      <c r="J18" s="81" t="s">
        <v>589</v>
      </c>
      <c r="K18" s="82" t="s">
        <v>590</v>
      </c>
      <c r="L18" s="79" t="s">
        <v>591</v>
      </c>
    </row>
    <row r="19" spans="1:12" ht="152.15" customHeight="1" x14ac:dyDescent="0.35">
      <c r="A19" s="75" t="s">
        <v>88</v>
      </c>
      <c r="B19" s="79" t="s">
        <v>89</v>
      </c>
      <c r="C19" s="80" t="s">
        <v>90</v>
      </c>
      <c r="D19" s="79" t="s">
        <v>592</v>
      </c>
      <c r="E19" s="80" t="s">
        <v>593</v>
      </c>
      <c r="F19" s="79" t="s">
        <v>594</v>
      </c>
      <c r="G19" s="80" t="s">
        <v>595</v>
      </c>
      <c r="H19" s="81" t="s">
        <v>9</v>
      </c>
      <c r="I19" s="82" t="str">
        <f>IF(ISBLANK(H19),"",VLOOKUP(H19,[1]Útmutató!$B$8:$C$11,2,FALSE))</f>
        <v>term grade</v>
      </c>
      <c r="J19" s="81" t="s">
        <v>596</v>
      </c>
      <c r="K19" s="82" t="s">
        <v>597</v>
      </c>
      <c r="L19" s="79" t="s">
        <v>598</v>
      </c>
    </row>
    <row r="20" spans="1:12" ht="152.15" customHeight="1" x14ac:dyDescent="0.35">
      <c r="A20" s="75" t="s">
        <v>91</v>
      </c>
      <c r="B20" s="79" t="s">
        <v>92</v>
      </c>
      <c r="C20" s="80" t="s">
        <v>93</v>
      </c>
      <c r="D20" s="79" t="s">
        <v>599</v>
      </c>
      <c r="E20" s="80" t="s">
        <v>600</v>
      </c>
      <c r="F20" s="79" t="s">
        <v>601</v>
      </c>
      <c r="G20" s="80" t="s">
        <v>602</v>
      </c>
      <c r="H20" s="103" t="s">
        <v>603</v>
      </c>
      <c r="I20" s="82" t="s">
        <v>13</v>
      </c>
      <c r="J20" s="103" t="s">
        <v>604</v>
      </c>
      <c r="K20" s="82" t="s">
        <v>605</v>
      </c>
      <c r="L20" s="79" t="s">
        <v>606</v>
      </c>
    </row>
    <row r="21" spans="1:12" ht="152.15" customHeight="1" x14ac:dyDescent="0.35">
      <c r="A21" s="75" t="s">
        <v>94</v>
      </c>
      <c r="B21" s="79" t="s">
        <v>95</v>
      </c>
      <c r="C21" s="80" t="s">
        <v>96</v>
      </c>
      <c r="D21" s="79" t="s">
        <v>607</v>
      </c>
      <c r="E21" s="80" t="s">
        <v>608</v>
      </c>
      <c r="F21" s="79" t="s">
        <v>609</v>
      </c>
      <c r="G21" s="80" t="s">
        <v>610</v>
      </c>
      <c r="H21" s="81" t="s">
        <v>9</v>
      </c>
      <c r="I21" s="82" t="str">
        <f>IF(ISBLANK(H21),"",VLOOKUP(H21,[1]Útmutató!$B$8:$C$11,2,FALSE))</f>
        <v>term grade</v>
      </c>
      <c r="J21" s="81" t="s">
        <v>611</v>
      </c>
      <c r="K21" s="82" t="s">
        <v>612</v>
      </c>
      <c r="L21" s="79" t="s">
        <v>613</v>
      </c>
    </row>
    <row r="22" spans="1:12" ht="152.15" customHeight="1" x14ac:dyDescent="0.35">
      <c r="A22" s="75" t="s">
        <v>103</v>
      </c>
      <c r="B22" s="104" t="s">
        <v>104</v>
      </c>
      <c r="C22" s="105" t="s">
        <v>614</v>
      </c>
      <c r="D22" s="106" t="s">
        <v>615</v>
      </c>
      <c r="E22" s="107" t="s">
        <v>616</v>
      </c>
      <c r="F22" s="108" t="s">
        <v>617</v>
      </c>
      <c r="G22" s="109" t="s">
        <v>618</v>
      </c>
      <c r="H22" s="96" t="s">
        <v>603</v>
      </c>
      <c r="I22" s="107" t="s">
        <v>13</v>
      </c>
      <c r="J22" s="110" t="s">
        <v>619</v>
      </c>
      <c r="K22" s="111" t="s">
        <v>620</v>
      </c>
      <c r="L22" s="110" t="s">
        <v>621</v>
      </c>
    </row>
    <row r="23" spans="1:12" ht="152.15" customHeight="1" x14ac:dyDescent="0.35">
      <c r="A23" s="75" t="s">
        <v>97</v>
      </c>
      <c r="B23" s="112" t="s">
        <v>98</v>
      </c>
      <c r="C23" s="80" t="s">
        <v>99</v>
      </c>
      <c r="D23" s="79" t="s">
        <v>622</v>
      </c>
      <c r="E23" s="80" t="s">
        <v>623</v>
      </c>
      <c r="F23" s="79" t="s">
        <v>624</v>
      </c>
      <c r="G23" s="80" t="s">
        <v>625</v>
      </c>
      <c r="H23" s="81" t="s">
        <v>10</v>
      </c>
      <c r="I23" s="82" t="str">
        <f>IF(ISBLANK(H23),"",VLOOKUP(H23,[1]Útmutató!$B$8:$C$11,2,FALSE))</f>
        <v>signature with qualification</v>
      </c>
      <c r="J23" s="81" t="s">
        <v>626</v>
      </c>
      <c r="K23" s="82" t="s">
        <v>627</v>
      </c>
      <c r="L23" s="79" t="s">
        <v>628</v>
      </c>
    </row>
    <row r="24" spans="1:12" ht="152.15" customHeight="1" x14ac:dyDescent="0.35">
      <c r="A24" s="75" t="s">
        <v>100</v>
      </c>
      <c r="B24" s="113" t="s">
        <v>101</v>
      </c>
      <c r="C24" s="114" t="s">
        <v>102</v>
      </c>
      <c r="D24" s="115" t="s">
        <v>629</v>
      </c>
      <c r="E24" s="116" t="s">
        <v>630</v>
      </c>
      <c r="F24" s="115" t="s">
        <v>631</v>
      </c>
      <c r="G24" s="116" t="s">
        <v>632</v>
      </c>
      <c r="H24" s="115" t="s">
        <v>633</v>
      </c>
      <c r="I24" s="116" t="s">
        <v>634</v>
      </c>
      <c r="J24" s="117" t="s">
        <v>635</v>
      </c>
      <c r="K24" s="118" t="s">
        <v>636</v>
      </c>
      <c r="L24" s="119" t="s">
        <v>637</v>
      </c>
    </row>
    <row r="25" spans="1:12" ht="238" x14ac:dyDescent="0.35">
      <c r="A25" s="75" t="s">
        <v>105</v>
      </c>
      <c r="B25" s="43" t="s">
        <v>108</v>
      </c>
      <c r="C25" s="45" t="s">
        <v>306</v>
      </c>
      <c r="D25" s="29" t="s">
        <v>307</v>
      </c>
      <c r="E25" s="32" t="s">
        <v>308</v>
      </c>
      <c r="F25" s="29" t="s">
        <v>309</v>
      </c>
      <c r="G25" s="33" t="s">
        <v>310</v>
      </c>
      <c r="H25" s="43" t="s">
        <v>8</v>
      </c>
      <c r="I25" s="44" t="str">
        <f>IF(ISBLANK(H25),"",VLOOKUP(H25,[2]Útmutató!$B$8:$C$11,2,FALSE))</f>
        <v>examination</v>
      </c>
      <c r="J25" s="29" t="s">
        <v>480</v>
      </c>
      <c r="K25" s="32" t="s">
        <v>484</v>
      </c>
      <c r="L25" s="29" t="s">
        <v>311</v>
      </c>
    </row>
    <row r="26" spans="1:12" ht="182" x14ac:dyDescent="0.35">
      <c r="A26" s="75" t="s">
        <v>106</v>
      </c>
      <c r="B26" s="43" t="s">
        <v>109</v>
      </c>
      <c r="C26" s="45" t="s">
        <v>312</v>
      </c>
      <c r="D26" s="34" t="s">
        <v>313</v>
      </c>
      <c r="E26" s="35" t="s">
        <v>314</v>
      </c>
      <c r="F26" s="34" t="s">
        <v>315</v>
      </c>
      <c r="G26" s="36" t="s">
        <v>316</v>
      </c>
      <c r="H26" s="43" t="s">
        <v>9</v>
      </c>
      <c r="I26" s="44" t="str">
        <f>IF(ISBLANK(H26),"",VLOOKUP(H26,[2]Útmutató!$B$8:$C$11,2,FALSE))</f>
        <v>term grade</v>
      </c>
      <c r="J26" s="34" t="s">
        <v>479</v>
      </c>
      <c r="K26" s="36" t="s">
        <v>317</v>
      </c>
      <c r="L26" s="34" t="s">
        <v>318</v>
      </c>
    </row>
    <row r="27" spans="1:12" ht="168" x14ac:dyDescent="0.35">
      <c r="A27" s="75" t="s">
        <v>107</v>
      </c>
      <c r="B27" s="43" t="s">
        <v>225</v>
      </c>
      <c r="C27" s="44" t="s">
        <v>219</v>
      </c>
      <c r="D27" s="43" t="s">
        <v>220</v>
      </c>
      <c r="E27" s="44" t="s">
        <v>221</v>
      </c>
      <c r="F27" s="43" t="s">
        <v>222</v>
      </c>
      <c r="G27" s="44" t="s">
        <v>223</v>
      </c>
      <c r="H27" s="43" t="s">
        <v>8</v>
      </c>
      <c r="I27" s="44" t="str">
        <f>IF(ISBLANK(H27),"",VLOOKUP(H27,[3]Útmutató!$B$8:$C$11,2,FALSE))</f>
        <v>examination</v>
      </c>
      <c r="J27" s="6" t="s">
        <v>481</v>
      </c>
      <c r="K27" s="44" t="s">
        <v>483</v>
      </c>
      <c r="L27" s="43" t="s">
        <v>224</v>
      </c>
    </row>
    <row r="28" spans="1:12" ht="280" x14ac:dyDescent="0.35">
      <c r="A28" s="75" t="s">
        <v>110</v>
      </c>
      <c r="B28" s="43" t="s">
        <v>113</v>
      </c>
      <c r="C28" s="45" t="s">
        <v>319</v>
      </c>
      <c r="D28" s="29" t="s">
        <v>320</v>
      </c>
      <c r="E28" s="32" t="s">
        <v>321</v>
      </c>
      <c r="F28" s="29" t="s">
        <v>322</v>
      </c>
      <c r="G28" s="32" t="s">
        <v>323</v>
      </c>
      <c r="H28" s="43" t="s">
        <v>8</v>
      </c>
      <c r="I28" s="44" t="str">
        <f>IF(ISBLANK(H28),"",VLOOKUP(H28,[2]Útmutató!$B$8:$C$11,2,FALSE))</f>
        <v>examination</v>
      </c>
      <c r="J28" s="29" t="s">
        <v>480</v>
      </c>
      <c r="K28" s="32" t="s">
        <v>484</v>
      </c>
      <c r="L28" s="29" t="s">
        <v>324</v>
      </c>
    </row>
    <row r="29" spans="1:12" ht="294" x14ac:dyDescent="0.35">
      <c r="A29" s="75" t="s">
        <v>111</v>
      </c>
      <c r="B29" s="43" t="s">
        <v>114</v>
      </c>
      <c r="C29" s="30" t="s">
        <v>151</v>
      </c>
      <c r="D29" s="29" t="s">
        <v>146</v>
      </c>
      <c r="E29" s="30" t="s">
        <v>147</v>
      </c>
      <c r="F29" s="43" t="s">
        <v>396</v>
      </c>
      <c r="G29" s="46" t="s">
        <v>397</v>
      </c>
      <c r="H29" s="43" t="s">
        <v>8</v>
      </c>
      <c r="I29" s="46" t="str">
        <f>IF(ISBLANK(H29),"",VLOOKUP(H29,[4]Útmutató!$B$8:$C$11,2,FALSE()))</f>
        <v>examination</v>
      </c>
      <c r="J29" s="29" t="s">
        <v>148</v>
      </c>
      <c r="K29" s="30" t="s">
        <v>149</v>
      </c>
      <c r="L29" s="29" t="s">
        <v>150</v>
      </c>
    </row>
    <row r="30" spans="1:12" ht="168" x14ac:dyDescent="0.35">
      <c r="A30" s="75" t="s">
        <v>112</v>
      </c>
      <c r="B30" s="43" t="s">
        <v>115</v>
      </c>
      <c r="C30" s="45" t="s">
        <v>325</v>
      </c>
      <c r="D30" s="29" t="s">
        <v>326</v>
      </c>
      <c r="E30" s="33" t="s">
        <v>327</v>
      </c>
      <c r="F30" s="37" t="s">
        <v>328</v>
      </c>
      <c r="G30" s="38" t="s">
        <v>329</v>
      </c>
      <c r="H30" s="43" t="s">
        <v>8</v>
      </c>
      <c r="I30" s="44" t="str">
        <f>IF(ISBLANK(H30),"",VLOOKUP(H30,[2]Útmutató!$B$8:$C$11,2,FALSE))</f>
        <v>examination</v>
      </c>
      <c r="J30" s="37" t="s">
        <v>330</v>
      </c>
      <c r="K30" s="38" t="s">
        <v>331</v>
      </c>
      <c r="L30" s="29" t="s">
        <v>469</v>
      </c>
    </row>
    <row r="31" spans="1:12" ht="392" x14ac:dyDescent="0.35">
      <c r="A31" s="75" t="s">
        <v>116</v>
      </c>
      <c r="B31" s="43" t="s">
        <v>119</v>
      </c>
      <c r="C31" s="44" t="s">
        <v>332</v>
      </c>
      <c r="D31" s="29" t="s">
        <v>333</v>
      </c>
      <c r="E31" s="39" t="s">
        <v>334</v>
      </c>
      <c r="F31" s="37" t="s">
        <v>472</v>
      </c>
      <c r="G31" s="39" t="s">
        <v>473</v>
      </c>
      <c r="H31" s="43" t="s">
        <v>9</v>
      </c>
      <c r="I31" s="44" t="str">
        <f>IF(ISBLANK(H31),"",VLOOKUP(H31,[2]Útmutató!$B$8:$C$11,2,FALSE))</f>
        <v>term grade</v>
      </c>
      <c r="J31" s="37" t="s">
        <v>335</v>
      </c>
      <c r="K31" s="39" t="s">
        <v>336</v>
      </c>
      <c r="L31" s="29" t="s">
        <v>337</v>
      </c>
    </row>
    <row r="32" spans="1:12" ht="182" x14ac:dyDescent="0.35">
      <c r="A32" s="75" t="s">
        <v>117</v>
      </c>
      <c r="B32" s="43" t="s">
        <v>120</v>
      </c>
      <c r="C32" s="44" t="s">
        <v>226</v>
      </c>
      <c r="D32" s="43" t="s">
        <v>227</v>
      </c>
      <c r="E32" s="44" t="s">
        <v>228</v>
      </c>
      <c r="F32" s="43" t="s">
        <v>229</v>
      </c>
      <c r="G32" s="44" t="s">
        <v>230</v>
      </c>
      <c r="H32" s="43" t="s">
        <v>8</v>
      </c>
      <c r="I32" s="44" t="str">
        <f>IF(ISBLANK(H32),"",VLOOKUP(H32,[3]Útmutató!$B$8:$C$11,2,FALSE))</f>
        <v>examination</v>
      </c>
      <c r="J32" s="43" t="s">
        <v>481</v>
      </c>
      <c r="K32" s="44" t="s">
        <v>482</v>
      </c>
      <c r="L32" s="43" t="s">
        <v>231</v>
      </c>
    </row>
    <row r="33" spans="1:12" ht="140" x14ac:dyDescent="0.35">
      <c r="A33" s="75" t="s">
        <v>118</v>
      </c>
      <c r="B33" s="43" t="s">
        <v>121</v>
      </c>
      <c r="C33" s="44" t="s">
        <v>232</v>
      </c>
      <c r="D33" s="43" t="s">
        <v>233</v>
      </c>
      <c r="E33" s="44" t="s">
        <v>234</v>
      </c>
      <c r="F33" s="43" t="s">
        <v>235</v>
      </c>
      <c r="G33" s="44" t="s">
        <v>236</v>
      </c>
      <c r="H33" s="43" t="s">
        <v>8</v>
      </c>
      <c r="I33" s="44" t="str">
        <f>IF(ISBLANK(H33),"",VLOOKUP(H33,[3]Útmutató!$B$8:$C$11,2,FALSE))</f>
        <v>examination</v>
      </c>
      <c r="J33" s="6" t="s">
        <v>481</v>
      </c>
      <c r="K33" s="44" t="s">
        <v>482</v>
      </c>
      <c r="L33" s="43" t="s">
        <v>237</v>
      </c>
    </row>
    <row r="34" spans="1:12" ht="364" x14ac:dyDescent="0.35">
      <c r="A34" s="75" t="s">
        <v>122</v>
      </c>
      <c r="B34" s="43" t="s">
        <v>126</v>
      </c>
      <c r="C34" s="44" t="s">
        <v>338</v>
      </c>
      <c r="D34" s="29" t="s">
        <v>339</v>
      </c>
      <c r="E34" s="33" t="s">
        <v>340</v>
      </c>
      <c r="F34" s="37" t="s">
        <v>474</v>
      </c>
      <c r="G34" s="39" t="s">
        <v>475</v>
      </c>
      <c r="H34" s="43" t="s">
        <v>9</v>
      </c>
      <c r="I34" s="44" t="str">
        <f>IF(ISBLANK(H34),"",VLOOKUP(H34,[2]Útmutató!$B$8:$C$11,2,FALSE))</f>
        <v>term grade</v>
      </c>
      <c r="J34" s="37" t="s">
        <v>335</v>
      </c>
      <c r="K34" s="39" t="s">
        <v>341</v>
      </c>
      <c r="L34" s="29" t="s">
        <v>342</v>
      </c>
    </row>
    <row r="35" spans="1:12" ht="308" x14ac:dyDescent="0.35">
      <c r="A35" s="75" t="s">
        <v>123</v>
      </c>
      <c r="B35" s="43" t="s">
        <v>127</v>
      </c>
      <c r="C35" s="44" t="s">
        <v>238</v>
      </c>
      <c r="D35" s="43" t="s">
        <v>239</v>
      </c>
      <c r="E35" s="44" t="s">
        <v>240</v>
      </c>
      <c r="F35" s="43" t="s">
        <v>241</v>
      </c>
      <c r="G35" s="44" t="s">
        <v>242</v>
      </c>
      <c r="H35" s="43" t="s">
        <v>8</v>
      </c>
      <c r="I35" s="44" t="str">
        <f>IF(ISBLANK(H35),"",VLOOKUP(H35,[3]Útmutató!$B$8:$C$11,2,FALSE))</f>
        <v>examination</v>
      </c>
      <c r="J35" s="43" t="s">
        <v>481</v>
      </c>
      <c r="K35" s="44" t="s">
        <v>641</v>
      </c>
      <c r="L35" s="43" t="s">
        <v>243</v>
      </c>
    </row>
    <row r="36" spans="1:12" ht="154" x14ac:dyDescent="0.35">
      <c r="A36" s="75" t="s">
        <v>124</v>
      </c>
      <c r="B36" s="43" t="s">
        <v>128</v>
      </c>
      <c r="C36" s="44" t="s">
        <v>244</v>
      </c>
      <c r="D36" s="43" t="s">
        <v>245</v>
      </c>
      <c r="E36" s="44" t="s">
        <v>246</v>
      </c>
      <c r="F36" s="43" t="s">
        <v>247</v>
      </c>
      <c r="G36" s="44" t="s">
        <v>248</v>
      </c>
      <c r="H36" s="43" t="s">
        <v>8</v>
      </c>
      <c r="I36" s="44" t="str">
        <f>IF(ISBLANK(H36),"",VLOOKUP(H36,[3]Útmutató!$B$8:$C$11,2,FALSE))</f>
        <v>examination</v>
      </c>
      <c r="J36" s="43" t="s">
        <v>488</v>
      </c>
      <c r="K36" s="44" t="s">
        <v>641</v>
      </c>
      <c r="L36" s="43" t="s">
        <v>249</v>
      </c>
    </row>
    <row r="37" spans="1:12" ht="266" x14ac:dyDescent="0.35">
      <c r="A37" s="75" t="s">
        <v>125</v>
      </c>
      <c r="B37" s="43" t="s">
        <v>129</v>
      </c>
      <c r="C37" s="44" t="s">
        <v>263</v>
      </c>
      <c r="D37" s="43" t="s">
        <v>264</v>
      </c>
      <c r="E37" s="44" t="s">
        <v>265</v>
      </c>
      <c r="F37" s="43" t="s">
        <v>290</v>
      </c>
      <c r="G37" s="44" t="s">
        <v>398</v>
      </c>
      <c r="H37" s="43" t="s">
        <v>8</v>
      </c>
      <c r="I37" s="44" t="str">
        <f>IF(ISBLANK(H37),"",VLOOKUP(H37,[5]Útmutató!$B$8:$C$11,2,FALSE))</f>
        <v>examination</v>
      </c>
      <c r="J37" s="43" t="s">
        <v>148</v>
      </c>
      <c r="K37" s="44" t="s">
        <v>149</v>
      </c>
      <c r="L37" s="43" t="s">
        <v>468</v>
      </c>
    </row>
    <row r="38" spans="1:12" ht="210" x14ac:dyDescent="0.35">
      <c r="A38" s="75" t="s">
        <v>130</v>
      </c>
      <c r="B38" s="43" t="s">
        <v>134</v>
      </c>
      <c r="C38" s="44" t="s">
        <v>343</v>
      </c>
      <c r="D38" s="29" t="s">
        <v>476</v>
      </c>
      <c r="E38" s="32" t="s">
        <v>638</v>
      </c>
      <c r="F38" s="37" t="s">
        <v>344</v>
      </c>
      <c r="G38" s="38" t="s">
        <v>345</v>
      </c>
      <c r="H38" s="43" t="s">
        <v>9</v>
      </c>
      <c r="I38" s="44" t="str">
        <f>IF(ISBLANK(H38),"",VLOOKUP(H38,[2]Útmutató!$B$8:$C$11,2,FALSE))</f>
        <v>term grade</v>
      </c>
      <c r="J38" s="37" t="s">
        <v>346</v>
      </c>
      <c r="K38" s="39" t="s">
        <v>347</v>
      </c>
      <c r="L38" s="29" t="s">
        <v>348</v>
      </c>
    </row>
    <row r="39" spans="1:12" ht="252" x14ac:dyDescent="0.35">
      <c r="A39" s="75" t="s">
        <v>131</v>
      </c>
      <c r="B39" s="43" t="s">
        <v>135</v>
      </c>
      <c r="C39" s="30" t="s">
        <v>152</v>
      </c>
      <c r="D39" s="43" t="s">
        <v>153</v>
      </c>
      <c r="E39" s="46" t="s">
        <v>154</v>
      </c>
      <c r="F39" s="43" t="s">
        <v>156</v>
      </c>
      <c r="G39" s="46" t="s">
        <v>645</v>
      </c>
      <c r="H39" s="43" t="s">
        <v>8</v>
      </c>
      <c r="I39" s="46" t="str">
        <f>IF(ISBLANK(H39),"",VLOOKUP(H39,[4]Útmutató!$B$8:$C$11,2,FALSE()))</f>
        <v>examination</v>
      </c>
      <c r="J39" s="29" t="s">
        <v>148</v>
      </c>
      <c r="K39" s="30" t="s">
        <v>149</v>
      </c>
      <c r="L39" s="47" t="s">
        <v>155</v>
      </c>
    </row>
    <row r="40" spans="1:12" ht="266" x14ac:dyDescent="0.35">
      <c r="A40" s="75" t="s">
        <v>132</v>
      </c>
      <c r="B40" s="43" t="s">
        <v>136</v>
      </c>
      <c r="C40" s="48" t="s">
        <v>157</v>
      </c>
      <c r="D40" s="29" t="s">
        <v>158</v>
      </c>
      <c r="E40" s="30" t="s">
        <v>159</v>
      </c>
      <c r="F40" s="43" t="s">
        <v>161</v>
      </c>
      <c r="G40" s="46" t="s">
        <v>644</v>
      </c>
      <c r="H40" s="43" t="s">
        <v>8</v>
      </c>
      <c r="I40" s="46" t="str">
        <f>IF(ISBLANK(H40),"",VLOOKUP(H40,[4]Útmutató!$B$8:$C$11,2,FALSE()))</f>
        <v>examination</v>
      </c>
      <c r="J40" s="29" t="s">
        <v>148</v>
      </c>
      <c r="K40" s="30" t="s">
        <v>149</v>
      </c>
      <c r="L40" s="29" t="s">
        <v>160</v>
      </c>
    </row>
    <row r="41" spans="1:12" ht="252" x14ac:dyDescent="0.35">
      <c r="A41" s="75" t="s">
        <v>133</v>
      </c>
      <c r="B41" s="43" t="s">
        <v>137</v>
      </c>
      <c r="C41" s="45" t="s">
        <v>399</v>
      </c>
      <c r="D41" s="29" t="s">
        <v>400</v>
      </c>
      <c r="E41" s="45" t="s">
        <v>401</v>
      </c>
      <c r="F41" s="29" t="s">
        <v>402</v>
      </c>
      <c r="G41" s="45" t="s">
        <v>403</v>
      </c>
      <c r="H41" s="29" t="s">
        <v>8</v>
      </c>
      <c r="I41" s="45" t="str">
        <f>IF(ISBLANK(H41),"",VLOOKUP(H41,[6]Útmutató!$B$8:$C$11,2,FALSE))</f>
        <v>examination</v>
      </c>
      <c r="J41" s="29" t="s">
        <v>148</v>
      </c>
      <c r="K41" s="45" t="s">
        <v>149</v>
      </c>
      <c r="L41" s="29" t="s">
        <v>404</v>
      </c>
    </row>
    <row r="42" spans="1:12" ht="224" x14ac:dyDescent="0.35">
      <c r="A42" s="75" t="s">
        <v>138</v>
      </c>
      <c r="B42" s="43" t="s">
        <v>142</v>
      </c>
      <c r="C42" s="44" t="s">
        <v>349</v>
      </c>
      <c r="D42" s="49" t="s">
        <v>350</v>
      </c>
      <c r="E42" s="50" t="s">
        <v>351</v>
      </c>
      <c r="F42" s="51" t="s">
        <v>352</v>
      </c>
      <c r="G42" s="50" t="s">
        <v>353</v>
      </c>
      <c r="H42" s="43" t="s">
        <v>9</v>
      </c>
      <c r="I42" s="44" t="str">
        <f>IF(ISBLANK(H42),"",VLOOKUP(H42,[2]Útmutató!$B$8:$C$11,2,FALSE))</f>
        <v>term grade</v>
      </c>
      <c r="J42" s="51" t="s">
        <v>354</v>
      </c>
      <c r="K42" s="50" t="s">
        <v>355</v>
      </c>
      <c r="L42" s="29" t="s">
        <v>342</v>
      </c>
    </row>
    <row r="43" spans="1:12" ht="224" x14ac:dyDescent="0.35">
      <c r="A43" s="75" t="s">
        <v>139</v>
      </c>
      <c r="B43" s="43" t="s">
        <v>143</v>
      </c>
      <c r="C43" s="44" t="s">
        <v>356</v>
      </c>
      <c r="D43" s="52" t="s">
        <v>357</v>
      </c>
      <c r="E43" s="53" t="s">
        <v>358</v>
      </c>
      <c r="F43" s="54" t="s">
        <v>359</v>
      </c>
      <c r="G43" s="55" t="s">
        <v>647</v>
      </c>
      <c r="H43" s="43" t="s">
        <v>9</v>
      </c>
      <c r="I43" s="44" t="str">
        <f>IF(ISBLANK(H43),"",VLOOKUP(H43,[2]Útmutató!$B$8:$C$11,2,FALSE))</f>
        <v>term grade</v>
      </c>
      <c r="J43" s="56" t="s">
        <v>360</v>
      </c>
      <c r="K43" s="57" t="s">
        <v>642</v>
      </c>
      <c r="L43" s="29" t="s">
        <v>342</v>
      </c>
    </row>
    <row r="44" spans="1:12" ht="336" x14ac:dyDescent="0.35">
      <c r="A44" s="75" t="s">
        <v>140</v>
      </c>
      <c r="B44" s="43" t="s">
        <v>144</v>
      </c>
      <c r="C44" s="45" t="s">
        <v>405</v>
      </c>
      <c r="D44" s="29" t="s">
        <v>406</v>
      </c>
      <c r="E44" s="68" t="s">
        <v>407</v>
      </c>
      <c r="F44" s="29" t="s">
        <v>408</v>
      </c>
      <c r="G44" s="68" t="s">
        <v>409</v>
      </c>
      <c r="H44" s="29" t="s">
        <v>8</v>
      </c>
      <c r="I44" s="45" t="str">
        <f>IF(ISBLANK(H44),"",VLOOKUP(H44,[7]Útmutató!$B$8:$C$11,2,FALSE))</f>
        <v>examination</v>
      </c>
      <c r="J44" s="29" t="s">
        <v>411</v>
      </c>
      <c r="K44" s="45" t="s">
        <v>412</v>
      </c>
      <c r="L44" s="29" t="s">
        <v>410</v>
      </c>
    </row>
    <row r="45" spans="1:12" ht="266" x14ac:dyDescent="0.35">
      <c r="A45" s="75" t="s">
        <v>141</v>
      </c>
      <c r="B45" s="43" t="s">
        <v>145</v>
      </c>
      <c r="C45" s="45" t="s">
        <v>413</v>
      </c>
      <c r="D45" s="29" t="s">
        <v>414</v>
      </c>
      <c r="E45" s="45" t="s">
        <v>415</v>
      </c>
      <c r="F45" s="29" t="s">
        <v>417</v>
      </c>
      <c r="G45" s="45" t="s">
        <v>418</v>
      </c>
      <c r="H45" s="29" t="s">
        <v>8</v>
      </c>
      <c r="I45" s="45" t="str">
        <f>IF(ISBLANK(H45),"",VLOOKUP(H45,[7]Útmutató!$B$8:$C$11,2,FALSE))</f>
        <v>examination</v>
      </c>
      <c r="J45" s="29" t="s">
        <v>411</v>
      </c>
      <c r="K45" s="45" t="s">
        <v>412</v>
      </c>
      <c r="L45" s="29" t="s">
        <v>416</v>
      </c>
    </row>
    <row r="46" spans="1:12" ht="336" x14ac:dyDescent="0.35">
      <c r="A46" s="75" t="s">
        <v>162</v>
      </c>
      <c r="B46" s="43" t="s">
        <v>165</v>
      </c>
      <c r="C46" s="45" t="s">
        <v>419</v>
      </c>
      <c r="D46" s="29" t="s">
        <v>420</v>
      </c>
      <c r="E46" s="68" t="s">
        <v>421</v>
      </c>
      <c r="F46" s="29" t="s">
        <v>422</v>
      </c>
      <c r="G46" s="68" t="s">
        <v>640</v>
      </c>
      <c r="H46" s="29" t="s">
        <v>8</v>
      </c>
      <c r="I46" s="45" t="str">
        <f>IF(ISBLANK(H46),"",VLOOKUP(H46,[7]Útmutató!$B$8:$C$11,2,FALSE))</f>
        <v>examination</v>
      </c>
      <c r="J46" s="29" t="s">
        <v>411</v>
      </c>
      <c r="K46" s="45" t="s">
        <v>412</v>
      </c>
      <c r="L46" s="29" t="s">
        <v>423</v>
      </c>
    </row>
    <row r="47" spans="1:12" ht="280" x14ac:dyDescent="0.35">
      <c r="A47" s="75" t="s">
        <v>163</v>
      </c>
      <c r="B47" s="43" t="s">
        <v>166</v>
      </c>
      <c r="C47" s="45" t="s">
        <v>424</v>
      </c>
      <c r="D47" s="29" t="s">
        <v>425</v>
      </c>
      <c r="E47" s="45" t="s">
        <v>426</v>
      </c>
      <c r="F47" s="29" t="s">
        <v>428</v>
      </c>
      <c r="G47" s="45" t="s">
        <v>429</v>
      </c>
      <c r="H47" s="29" t="s">
        <v>8</v>
      </c>
      <c r="I47" s="45" t="str">
        <f>IF(ISBLANK(H47),"",VLOOKUP(H47,[7]Útmutató!$B$8:$C$11,2,FALSE))</f>
        <v>examination</v>
      </c>
      <c r="J47" s="29" t="s">
        <v>411</v>
      </c>
      <c r="K47" s="45" t="s">
        <v>412</v>
      </c>
      <c r="L47" s="29" t="s">
        <v>427</v>
      </c>
    </row>
    <row r="48" spans="1:12" s="2" customFormat="1" ht="210" x14ac:dyDescent="0.35">
      <c r="A48" s="75" t="s">
        <v>164</v>
      </c>
      <c r="B48" s="43" t="s">
        <v>167</v>
      </c>
      <c r="C48" s="44" t="s">
        <v>168</v>
      </c>
      <c r="D48" s="43" t="s">
        <v>169</v>
      </c>
      <c r="E48" s="46" t="s">
        <v>170</v>
      </c>
      <c r="F48" s="43" t="s">
        <v>172</v>
      </c>
      <c r="G48" s="46" t="s">
        <v>646</v>
      </c>
      <c r="H48" s="43" t="s">
        <v>9</v>
      </c>
      <c r="I48" s="46" t="str">
        <f>IF(ISBLANK(H48),"",VLOOKUP(H48,[4]Útmutató!$B$8:$C$11,2,FALSE()))</f>
        <v>term grade</v>
      </c>
      <c r="J48" s="29" t="s">
        <v>489</v>
      </c>
      <c r="K48" s="30" t="s">
        <v>485</v>
      </c>
      <c r="L48" s="43" t="s">
        <v>171</v>
      </c>
    </row>
    <row r="49" spans="1:12" ht="224" x14ac:dyDescent="0.35">
      <c r="A49" s="75" t="s">
        <v>173</v>
      </c>
      <c r="B49" s="43" t="s">
        <v>177</v>
      </c>
      <c r="C49" s="44" t="s">
        <v>362</v>
      </c>
      <c r="D49" s="52" t="s">
        <v>363</v>
      </c>
      <c r="E49" s="53" t="s">
        <v>364</v>
      </c>
      <c r="F49" s="58" t="s">
        <v>365</v>
      </c>
      <c r="G49" s="53" t="s">
        <v>366</v>
      </c>
      <c r="H49" s="43" t="s">
        <v>9</v>
      </c>
      <c r="I49" s="44" t="str">
        <f>IF(ISBLANK(H49),"",VLOOKUP(H49,[2]Útmutató!$B$8:$C$11,2,FALSE))</f>
        <v>term grade</v>
      </c>
      <c r="J49" s="51" t="s">
        <v>354</v>
      </c>
      <c r="K49" s="50" t="s">
        <v>355</v>
      </c>
      <c r="L49" s="29" t="s">
        <v>342</v>
      </c>
    </row>
    <row r="50" spans="1:12" ht="224" x14ac:dyDescent="0.35">
      <c r="A50" s="75" t="s">
        <v>174</v>
      </c>
      <c r="B50" s="43" t="s">
        <v>178</v>
      </c>
      <c r="C50" s="44" t="s">
        <v>367</v>
      </c>
      <c r="D50" s="52" t="s">
        <v>477</v>
      </c>
      <c r="E50" s="59" t="s">
        <v>478</v>
      </c>
      <c r="F50" s="54" t="s">
        <v>370</v>
      </c>
      <c r="G50" s="59" t="s">
        <v>371</v>
      </c>
      <c r="H50" s="43" t="s">
        <v>9</v>
      </c>
      <c r="I50" s="44" t="str">
        <f>IF(ISBLANK(H50),"",VLOOKUP(H50,[2]Útmutató!$B$8:$C$11,2,FALSE))</f>
        <v>term grade</v>
      </c>
      <c r="J50" s="56" t="s">
        <v>360</v>
      </c>
      <c r="K50" s="57" t="s">
        <v>361</v>
      </c>
      <c r="L50" s="29" t="s">
        <v>342</v>
      </c>
    </row>
    <row r="51" spans="1:12" ht="224" x14ac:dyDescent="0.35">
      <c r="A51" s="75" t="s">
        <v>175</v>
      </c>
      <c r="B51" s="43" t="s">
        <v>179</v>
      </c>
      <c r="C51" s="44" t="s">
        <v>266</v>
      </c>
      <c r="D51" s="43" t="s">
        <v>267</v>
      </c>
      <c r="E51" s="44" t="s">
        <v>268</v>
      </c>
      <c r="F51" s="43" t="s">
        <v>291</v>
      </c>
      <c r="G51" s="44" t="s">
        <v>292</v>
      </c>
      <c r="H51" s="43" t="s">
        <v>8</v>
      </c>
      <c r="I51" s="44" t="str">
        <f>IF(ISBLANK(H51),"",VLOOKUP(H51,[5]Útmutató!$B$8:$C$11,2,FALSE))</f>
        <v>examination</v>
      </c>
      <c r="J51" s="6" t="s">
        <v>269</v>
      </c>
      <c r="K51" s="44" t="s">
        <v>270</v>
      </c>
      <c r="L51" s="43" t="s">
        <v>467</v>
      </c>
    </row>
    <row r="52" spans="1:12" ht="238" x14ac:dyDescent="0.35">
      <c r="A52" s="75" t="s">
        <v>176</v>
      </c>
      <c r="B52" s="43" t="s">
        <v>180</v>
      </c>
      <c r="C52" s="30" t="s">
        <v>450</v>
      </c>
      <c r="D52" s="29" t="s">
        <v>451</v>
      </c>
      <c r="E52" s="69" t="s">
        <v>452</v>
      </c>
      <c r="F52" s="43" t="s">
        <v>460</v>
      </c>
      <c r="G52" s="46" t="s">
        <v>461</v>
      </c>
      <c r="H52" s="43" t="s">
        <v>8</v>
      </c>
      <c r="I52" s="46" t="str">
        <f>IF(ISBLANK(H52),"",VLOOKUP(H52,[4]Útmutató!$B$8:$C$11,2,FALSE()))</f>
        <v>examination</v>
      </c>
      <c r="J52" s="43" t="s">
        <v>148</v>
      </c>
      <c r="K52" s="46" t="s">
        <v>149</v>
      </c>
      <c r="L52" s="70" t="s">
        <v>453</v>
      </c>
    </row>
    <row r="53" spans="1:12" ht="252" x14ac:dyDescent="0.35">
      <c r="A53" s="75" t="s">
        <v>181</v>
      </c>
      <c r="B53" s="43" t="s">
        <v>183</v>
      </c>
      <c r="C53" s="44" t="s">
        <v>285</v>
      </c>
      <c r="D53" s="43" t="s">
        <v>286</v>
      </c>
      <c r="E53" s="44" t="s">
        <v>287</v>
      </c>
      <c r="F53" s="43" t="s">
        <v>293</v>
      </c>
      <c r="G53" s="44" t="s">
        <v>294</v>
      </c>
      <c r="H53" s="43" t="s">
        <v>8</v>
      </c>
      <c r="I53" s="44" t="str">
        <f>IF(ISBLANK(H53),"",VLOOKUP(H53,[5]Útmutató!$B$8:$C$11,2,FALSE))</f>
        <v>examination</v>
      </c>
      <c r="J53" s="6" t="s">
        <v>269</v>
      </c>
      <c r="K53" s="44" t="s">
        <v>270</v>
      </c>
      <c r="L53" s="43" t="s">
        <v>470</v>
      </c>
    </row>
    <row r="54" spans="1:12" ht="238" x14ac:dyDescent="0.35">
      <c r="A54" s="75" t="s">
        <v>182</v>
      </c>
      <c r="B54" s="43" t="s">
        <v>184</v>
      </c>
      <c r="C54" s="30" t="s">
        <v>454</v>
      </c>
      <c r="D54" s="29" t="s">
        <v>455</v>
      </c>
      <c r="E54" s="69" t="s">
        <v>456</v>
      </c>
      <c r="F54" s="43" t="s">
        <v>459</v>
      </c>
      <c r="G54" s="46" t="s">
        <v>458</v>
      </c>
      <c r="H54" s="43" t="s">
        <v>8</v>
      </c>
      <c r="I54" s="46" t="str">
        <f>IF(ISBLANK(H54),"",VLOOKUP(H54,[4]Útmutató!$B$8:$C$11,2,FALSE()))</f>
        <v>examination</v>
      </c>
      <c r="J54" s="43" t="s">
        <v>148</v>
      </c>
      <c r="K54" s="46" t="s">
        <v>149</v>
      </c>
      <c r="L54" s="70" t="s">
        <v>457</v>
      </c>
    </row>
    <row r="55" spans="1:12" ht="224" x14ac:dyDescent="0.35">
      <c r="A55" s="75" t="s">
        <v>185</v>
      </c>
      <c r="B55" s="43" t="s">
        <v>186</v>
      </c>
      <c r="C55" s="60" t="s">
        <v>390</v>
      </c>
      <c r="D55" s="52" t="s">
        <v>368</v>
      </c>
      <c r="E55" s="59" t="s">
        <v>369</v>
      </c>
      <c r="F55" s="54" t="s">
        <v>370</v>
      </c>
      <c r="G55" s="59" t="s">
        <v>371</v>
      </c>
      <c r="H55" s="61" t="s">
        <v>10</v>
      </c>
      <c r="I55" s="60" t="str">
        <f>IF(ISBLANK(H55),"",VLOOKUP(H55,[2]Útmutató!$B$8:$C$11,2,FALSE))</f>
        <v>signature with qualification</v>
      </c>
      <c r="J55" s="56" t="s">
        <v>360</v>
      </c>
      <c r="K55" s="57" t="s">
        <v>642</v>
      </c>
      <c r="L55" s="34" t="s">
        <v>342</v>
      </c>
    </row>
    <row r="56" spans="1:12" ht="182" x14ac:dyDescent="0.35">
      <c r="A56" s="75" t="s">
        <v>187</v>
      </c>
      <c r="B56" s="43" t="s">
        <v>372</v>
      </c>
      <c r="C56" s="44" t="s">
        <v>373</v>
      </c>
      <c r="D56" s="29" t="s">
        <v>374</v>
      </c>
      <c r="E56" s="32" t="s">
        <v>375</v>
      </c>
      <c r="F56" s="37" t="s">
        <v>376</v>
      </c>
      <c r="G56" s="39" t="s">
        <v>377</v>
      </c>
      <c r="H56" s="43" t="s">
        <v>9</v>
      </c>
      <c r="I56" s="44" t="str">
        <f>IF(ISBLANK(H56),"",VLOOKUP(H56,[2]Útmutató!$B$8:$C$11,2,FALSE))</f>
        <v>term grade</v>
      </c>
      <c r="J56" s="37" t="s">
        <v>378</v>
      </c>
      <c r="K56" s="39" t="s">
        <v>379</v>
      </c>
      <c r="L56" s="29" t="s">
        <v>380</v>
      </c>
    </row>
    <row r="57" spans="1:12" ht="154" x14ac:dyDescent="0.35">
      <c r="A57" s="75" t="s">
        <v>188</v>
      </c>
      <c r="B57" s="43" t="s">
        <v>381</v>
      </c>
      <c r="C57" s="44" t="s">
        <v>382</v>
      </c>
      <c r="D57" s="34" t="s">
        <v>383</v>
      </c>
      <c r="E57" s="36" t="s">
        <v>384</v>
      </c>
      <c r="F57" s="40" t="s">
        <v>385</v>
      </c>
      <c r="G57" s="41" t="s">
        <v>386</v>
      </c>
      <c r="H57" s="43" t="s">
        <v>9</v>
      </c>
      <c r="I57" s="44" t="str">
        <f>IF(ISBLANK(H57),"",VLOOKUP(H57,[2]Útmutató!$B$8:$C$11,2,FALSE))</f>
        <v>term grade</v>
      </c>
      <c r="J57" s="40" t="s">
        <v>387</v>
      </c>
      <c r="K57" s="41" t="s">
        <v>388</v>
      </c>
      <c r="L57" s="34" t="s">
        <v>389</v>
      </c>
    </row>
    <row r="58" spans="1:12" ht="182" x14ac:dyDescent="0.35">
      <c r="A58" s="75" t="s">
        <v>189</v>
      </c>
      <c r="B58" s="43" t="s">
        <v>250</v>
      </c>
      <c r="C58" s="44" t="s">
        <v>251</v>
      </c>
      <c r="D58" s="43" t="s">
        <v>252</v>
      </c>
      <c r="E58" s="44" t="s">
        <v>253</v>
      </c>
      <c r="F58" s="43" t="s">
        <v>254</v>
      </c>
      <c r="G58" s="44" t="s">
        <v>639</v>
      </c>
      <c r="H58" s="43" t="s">
        <v>8</v>
      </c>
      <c r="I58" s="44" t="str">
        <f>IF(ISBLANK(H58),"",VLOOKUP(H58,[3]Útmutató!$B$8:$C$11,2,FALSE))</f>
        <v>examination</v>
      </c>
      <c r="J58" s="43" t="s">
        <v>148</v>
      </c>
      <c r="K58" s="44" t="s">
        <v>149</v>
      </c>
      <c r="L58" s="43" t="s">
        <v>255</v>
      </c>
    </row>
    <row r="59" spans="1:12" ht="168" x14ac:dyDescent="0.35">
      <c r="A59" s="75" t="s">
        <v>190</v>
      </c>
      <c r="B59" s="43" t="s">
        <v>256</v>
      </c>
      <c r="C59" s="44" t="s">
        <v>257</v>
      </c>
      <c r="D59" s="43" t="s">
        <v>258</v>
      </c>
      <c r="E59" s="44" t="s">
        <v>259</v>
      </c>
      <c r="F59" s="43" t="s">
        <v>260</v>
      </c>
      <c r="G59" s="44" t="s">
        <v>261</v>
      </c>
      <c r="H59" s="43" t="s">
        <v>9</v>
      </c>
      <c r="I59" s="44" t="str">
        <f>IF(ISBLANK(H59),"",VLOOKUP(H59,[3]Útmutató!$B$8:$C$11,2,FALSE))</f>
        <v>term grade</v>
      </c>
      <c r="J59" s="43" t="s">
        <v>486</v>
      </c>
      <c r="K59" s="44" t="s">
        <v>643</v>
      </c>
      <c r="L59" s="43" t="s">
        <v>262</v>
      </c>
    </row>
    <row r="60" spans="1:12" ht="216" x14ac:dyDescent="0.35">
      <c r="A60" s="75" t="s">
        <v>191</v>
      </c>
      <c r="B60" s="29" t="s">
        <v>203</v>
      </c>
      <c r="C60" s="30" t="s">
        <v>204</v>
      </c>
      <c r="D60" s="29" t="s">
        <v>205</v>
      </c>
      <c r="E60" s="30" t="s">
        <v>206</v>
      </c>
      <c r="F60" s="43" t="s">
        <v>295</v>
      </c>
      <c r="G60" s="46" t="s">
        <v>296</v>
      </c>
      <c r="H60" s="43" t="s">
        <v>9</v>
      </c>
      <c r="I60" s="46" t="str">
        <f>IF(ISBLANK(H60),"",VLOOKUP(H60,[4]Útmutató!$B$8:$C$11,2,FALSE()))</f>
        <v>term grade</v>
      </c>
      <c r="J60" s="29" t="s">
        <v>489</v>
      </c>
      <c r="K60" s="31" t="s">
        <v>487</v>
      </c>
      <c r="L60" s="29" t="s">
        <v>207</v>
      </c>
    </row>
    <row r="61" spans="1:12" ht="168" x14ac:dyDescent="0.35">
      <c r="A61" s="75" t="s">
        <v>192</v>
      </c>
      <c r="B61" s="29" t="s">
        <v>208</v>
      </c>
      <c r="C61" s="30" t="s">
        <v>209</v>
      </c>
      <c r="D61" s="29" t="s">
        <v>210</v>
      </c>
      <c r="E61" s="31" t="s">
        <v>211</v>
      </c>
      <c r="F61" s="43" t="s">
        <v>297</v>
      </c>
      <c r="G61" s="46" t="s">
        <v>298</v>
      </c>
      <c r="H61" s="43" t="s">
        <v>9</v>
      </c>
      <c r="I61" s="46" t="str">
        <f>IF(ISBLANK(H61),"",VLOOKUP(H61,[4]Útmutató!$B$8:$C$11,2,FALSE()))</f>
        <v>term grade</v>
      </c>
      <c r="J61" s="29" t="s">
        <v>489</v>
      </c>
      <c r="K61" s="31" t="s">
        <v>487</v>
      </c>
      <c r="L61" s="29" t="s">
        <v>212</v>
      </c>
    </row>
    <row r="62" spans="1:12" ht="280" x14ac:dyDescent="0.35">
      <c r="A62" s="75" t="s">
        <v>193</v>
      </c>
      <c r="B62" s="29" t="s">
        <v>430</v>
      </c>
      <c r="C62" s="45" t="s">
        <v>431</v>
      </c>
      <c r="D62" s="29" t="s">
        <v>432</v>
      </c>
      <c r="E62" s="68" t="s">
        <v>433</v>
      </c>
      <c r="F62" s="29" t="s">
        <v>434</v>
      </c>
      <c r="G62" s="68" t="s">
        <v>435</v>
      </c>
      <c r="H62" s="29" t="s">
        <v>9</v>
      </c>
      <c r="I62" s="45" t="str">
        <f>IF(ISBLANK(H62),"",VLOOKUP(H62,[7]Útmutató!$B$8:$C$11,2,FALSE))</f>
        <v>term grade</v>
      </c>
      <c r="J62" s="29" t="s">
        <v>436</v>
      </c>
      <c r="K62" s="45" t="s">
        <v>437</v>
      </c>
      <c r="L62" s="29" t="s">
        <v>471</v>
      </c>
    </row>
    <row r="63" spans="1:12" ht="266" x14ac:dyDescent="0.35">
      <c r="A63" s="75" t="s">
        <v>194</v>
      </c>
      <c r="B63" s="29" t="s">
        <v>438</v>
      </c>
      <c r="C63" s="45" t="s">
        <v>439</v>
      </c>
      <c r="D63" s="29" t="s">
        <v>440</v>
      </c>
      <c r="E63" s="45" t="s">
        <v>441</v>
      </c>
      <c r="F63" s="29" t="s">
        <v>442</v>
      </c>
      <c r="G63" s="45" t="s">
        <v>443</v>
      </c>
      <c r="H63" s="29" t="s">
        <v>9</v>
      </c>
      <c r="I63" s="45" t="str">
        <f>IF(ISBLANK(H63),"",VLOOKUP(H63,[7]Útmutató!$B$8:$C$11,2,FALSE))</f>
        <v>term grade</v>
      </c>
      <c r="J63" s="29" t="s">
        <v>436</v>
      </c>
      <c r="K63" s="45" t="s">
        <v>437</v>
      </c>
      <c r="L63" s="29" t="s">
        <v>444</v>
      </c>
    </row>
    <row r="64" spans="1:12" ht="252" x14ac:dyDescent="0.35">
      <c r="A64" s="75" t="s">
        <v>195</v>
      </c>
      <c r="B64" s="43" t="s">
        <v>282</v>
      </c>
      <c r="C64" s="44" t="s">
        <v>271</v>
      </c>
      <c r="D64" s="43" t="s">
        <v>272</v>
      </c>
      <c r="E64" s="44" t="s">
        <v>273</v>
      </c>
      <c r="F64" s="43" t="s">
        <v>299</v>
      </c>
      <c r="G64" s="44" t="s">
        <v>300</v>
      </c>
      <c r="H64" s="43" t="s">
        <v>9</v>
      </c>
      <c r="I64" s="44" t="str">
        <f>IF(ISBLANK(H64),"",VLOOKUP(H64,[5]Útmutató!$B$8:$C$11,2,FALSE))</f>
        <v>term grade</v>
      </c>
      <c r="J64" s="43" t="s">
        <v>274</v>
      </c>
      <c r="K64" s="44" t="s">
        <v>275</v>
      </c>
      <c r="L64" s="43" t="s">
        <v>466</v>
      </c>
    </row>
    <row r="65" spans="1:12" ht="252" x14ac:dyDescent="0.35">
      <c r="A65" s="75" t="s">
        <v>196</v>
      </c>
      <c r="B65" s="43" t="s">
        <v>283</v>
      </c>
      <c r="C65" s="44" t="s">
        <v>276</v>
      </c>
      <c r="D65" s="43" t="s">
        <v>277</v>
      </c>
      <c r="E65" s="44" t="s">
        <v>278</v>
      </c>
      <c r="F65" s="43" t="s">
        <v>301</v>
      </c>
      <c r="G65" s="44" t="s">
        <v>302</v>
      </c>
      <c r="H65" s="43" t="s">
        <v>9</v>
      </c>
      <c r="I65" s="44" t="str">
        <f>IF(ISBLANK(H65),"",VLOOKUP(H65,[5]Útmutató!$B$8:$C$11,2,FALSE))</f>
        <v>term grade</v>
      </c>
      <c r="J65" s="43" t="s">
        <v>274</v>
      </c>
      <c r="K65" s="44" t="s">
        <v>275</v>
      </c>
      <c r="L65" s="43" t="s">
        <v>465</v>
      </c>
    </row>
    <row r="66" spans="1:12" ht="196" x14ac:dyDescent="0.35">
      <c r="A66" s="75" t="s">
        <v>197</v>
      </c>
      <c r="B66" s="43" t="s">
        <v>284</v>
      </c>
      <c r="C66" s="44" t="s">
        <v>279</v>
      </c>
      <c r="D66" s="43" t="s">
        <v>280</v>
      </c>
      <c r="E66" s="44" t="s">
        <v>281</v>
      </c>
      <c r="F66" s="43" t="s">
        <v>303</v>
      </c>
      <c r="G66" s="44" t="s">
        <v>304</v>
      </c>
      <c r="H66" s="43" t="s">
        <v>9</v>
      </c>
      <c r="I66" s="44" t="str">
        <f>IF(ISBLANK(H66),"",VLOOKUP(H66,[5]Útmutató!$B$8:$C$11,2,FALSE))</f>
        <v>term grade</v>
      </c>
      <c r="J66" s="43" t="s">
        <v>274</v>
      </c>
      <c r="K66" s="44" t="s">
        <v>275</v>
      </c>
      <c r="L66" s="43" t="s">
        <v>464</v>
      </c>
    </row>
    <row r="67" spans="1:12" ht="224" x14ac:dyDescent="0.35">
      <c r="A67" s="75" t="s">
        <v>198</v>
      </c>
      <c r="B67" s="43" t="s">
        <v>445</v>
      </c>
      <c r="C67" s="30" t="s">
        <v>446</v>
      </c>
      <c r="D67" s="29" t="s">
        <v>447</v>
      </c>
      <c r="E67" s="30" t="s">
        <v>448</v>
      </c>
      <c r="F67" s="43" t="s">
        <v>462</v>
      </c>
      <c r="G67" s="46" t="s">
        <v>463</v>
      </c>
      <c r="H67" s="43" t="s">
        <v>9</v>
      </c>
      <c r="I67" s="46" t="str">
        <f>IF(ISBLANK(H67),"",VLOOKUP(H67,[4]Útmutató!$B$8:$C$11,2,FALSE()))</f>
        <v>term grade</v>
      </c>
      <c r="J67" s="29" t="s">
        <v>489</v>
      </c>
      <c r="K67" s="31" t="s">
        <v>487</v>
      </c>
      <c r="L67" s="29" t="s">
        <v>449</v>
      </c>
    </row>
    <row r="68" spans="1:12" ht="224" x14ac:dyDescent="0.35">
      <c r="A68" s="75" t="s">
        <v>199</v>
      </c>
      <c r="B68" s="29" t="s">
        <v>213</v>
      </c>
      <c r="C68" s="30" t="s">
        <v>214</v>
      </c>
      <c r="D68" s="29" t="s">
        <v>215</v>
      </c>
      <c r="E68" s="31" t="s">
        <v>216</v>
      </c>
      <c r="F68" s="43" t="s">
        <v>218</v>
      </c>
      <c r="G68" s="46" t="s">
        <v>305</v>
      </c>
      <c r="H68" s="43" t="s">
        <v>9</v>
      </c>
      <c r="I68" s="46" t="str">
        <f>IF(ISBLANK(H68),"",VLOOKUP(H68,[4]Útmutató!$B$8:$C$11,2,FALSE()))</f>
        <v>term grade</v>
      </c>
      <c r="J68" s="29" t="s">
        <v>489</v>
      </c>
      <c r="K68" s="31" t="s">
        <v>487</v>
      </c>
      <c r="L68" s="29" t="s">
        <v>217</v>
      </c>
    </row>
    <row r="69" spans="1:12" ht="182" x14ac:dyDescent="0.35">
      <c r="A69" s="75" t="s">
        <v>200</v>
      </c>
      <c r="B69" s="43" t="s">
        <v>391</v>
      </c>
      <c r="C69" s="44" t="s">
        <v>393</v>
      </c>
      <c r="D69" s="29" t="s">
        <v>374</v>
      </c>
      <c r="E69" s="32" t="s">
        <v>375</v>
      </c>
      <c r="F69" s="37" t="s">
        <v>376</v>
      </c>
      <c r="G69" s="39" t="s">
        <v>377</v>
      </c>
      <c r="H69" s="43" t="s">
        <v>9</v>
      </c>
      <c r="I69" s="44" t="str">
        <f>IF(ISBLANK(H69),"",VLOOKUP(H69,[2]Útmutató!$B$8:$C$11,2,FALSE))</f>
        <v>term grade</v>
      </c>
      <c r="J69" s="37" t="s">
        <v>378</v>
      </c>
      <c r="K69" s="39" t="s">
        <v>379</v>
      </c>
      <c r="L69" s="29" t="s">
        <v>380</v>
      </c>
    </row>
    <row r="70" spans="1:12" ht="196" x14ac:dyDescent="0.35">
      <c r="A70" s="75" t="s">
        <v>201</v>
      </c>
      <c r="B70" s="43" t="s">
        <v>289</v>
      </c>
      <c r="C70" s="44" t="s">
        <v>288</v>
      </c>
      <c r="D70" s="43" t="s">
        <v>280</v>
      </c>
      <c r="E70" s="44" t="s">
        <v>281</v>
      </c>
      <c r="F70" s="43" t="s">
        <v>303</v>
      </c>
      <c r="G70" s="44" t="s">
        <v>304</v>
      </c>
      <c r="H70" s="43" t="s">
        <v>9</v>
      </c>
      <c r="I70" s="44" t="str">
        <f>IF(ISBLANK(H70),"",VLOOKUP(H70,[5]Útmutató!$B$8:$C$11,2,FALSE))</f>
        <v>term grade</v>
      </c>
      <c r="J70" s="43" t="s">
        <v>274</v>
      </c>
      <c r="K70" s="44" t="s">
        <v>275</v>
      </c>
      <c r="L70" s="43" t="s">
        <v>464</v>
      </c>
    </row>
    <row r="71" spans="1:12" ht="224" x14ac:dyDescent="0.35">
      <c r="A71" s="75" t="s">
        <v>202</v>
      </c>
      <c r="B71" s="43" t="s">
        <v>392</v>
      </c>
      <c r="C71" s="30" t="s">
        <v>394</v>
      </c>
      <c r="D71" s="29" t="s">
        <v>215</v>
      </c>
      <c r="E71" s="31" t="s">
        <v>216</v>
      </c>
      <c r="F71" s="43" t="s">
        <v>218</v>
      </c>
      <c r="G71" s="46" t="s">
        <v>305</v>
      </c>
      <c r="H71" s="43" t="s">
        <v>9</v>
      </c>
      <c r="I71" s="46" t="str">
        <f>IF(ISBLANK(H71),"",VLOOKUP(H71,[4]Útmutató!$B$8:$C$11,2,FALSE()))</f>
        <v>term grade</v>
      </c>
      <c r="J71" s="29" t="s">
        <v>489</v>
      </c>
      <c r="K71" s="31" t="s">
        <v>487</v>
      </c>
      <c r="L71" s="29" t="s">
        <v>217</v>
      </c>
    </row>
    <row r="72" spans="1:12" ht="33.75" customHeight="1" x14ac:dyDescent="0.35">
      <c r="A72" s="75"/>
      <c r="B72" s="43"/>
      <c r="C72" s="44"/>
      <c r="D72" s="43"/>
      <c r="E72" s="44"/>
      <c r="F72" s="43"/>
      <c r="G72" s="44"/>
      <c r="H72" s="43"/>
      <c r="I72" s="44" t="str">
        <f>IF(ISBLANK(H72),"",VLOOKUP(H72,Útmutató!$B$8:$C$11,2,FALSE))</f>
        <v/>
      </c>
      <c r="J72" s="43"/>
      <c r="K72" s="44"/>
      <c r="L72" s="43"/>
    </row>
    <row r="73" spans="1:12" ht="33.75" customHeight="1" x14ac:dyDescent="0.35">
      <c r="A73" s="75"/>
      <c r="B73" s="43"/>
      <c r="C73" s="44"/>
      <c r="D73" s="43"/>
      <c r="E73" s="44"/>
      <c r="F73" s="43"/>
      <c r="G73" s="44"/>
      <c r="H73" s="43"/>
      <c r="I73" s="44" t="str">
        <f>IF(ISBLANK(H73),"",VLOOKUP(H73,Útmutató!$B$8:$C$11,2,FALSE))</f>
        <v/>
      </c>
      <c r="J73" s="43"/>
      <c r="K73" s="44"/>
      <c r="L73" s="43"/>
    </row>
    <row r="74" spans="1:12" ht="33.75" customHeight="1" x14ac:dyDescent="0.35">
      <c r="A74" s="75"/>
      <c r="B74" s="43"/>
      <c r="C74" s="44"/>
      <c r="D74" s="43"/>
      <c r="E74" s="44"/>
      <c r="F74" s="43"/>
      <c r="G74" s="44"/>
      <c r="H74" s="43"/>
      <c r="I74" s="44" t="str">
        <f>IF(ISBLANK(H74),"",VLOOKUP(H74,Útmutató!$B$8:$C$11,2,FALSE))</f>
        <v/>
      </c>
      <c r="J74" s="43"/>
      <c r="K74" s="44"/>
      <c r="L74" s="43"/>
    </row>
    <row r="75" spans="1:12" ht="33.75" customHeight="1" x14ac:dyDescent="0.35">
      <c r="A75" s="75"/>
      <c r="B75" s="43"/>
      <c r="C75" s="44"/>
      <c r="D75" s="43"/>
      <c r="E75" s="44"/>
      <c r="F75" s="43"/>
      <c r="G75" s="44"/>
      <c r="H75" s="43"/>
      <c r="I75" s="44" t="str">
        <f>IF(ISBLANK(H75),"",VLOOKUP(H75,Útmutató!$B$8:$C$11,2,FALSE))</f>
        <v/>
      </c>
      <c r="J75" s="43"/>
      <c r="K75" s="44"/>
      <c r="L75" s="43"/>
    </row>
    <row r="76" spans="1:12" ht="33.75" customHeight="1" x14ac:dyDescent="0.35">
      <c r="A76" s="75"/>
      <c r="B76" s="43"/>
      <c r="C76" s="44"/>
      <c r="D76" s="43"/>
      <c r="E76" s="44"/>
      <c r="F76" s="43"/>
      <c r="G76" s="44"/>
      <c r="H76" s="43"/>
      <c r="I76" s="44" t="str">
        <f>IF(ISBLANK(H76),"",VLOOKUP(H76,Útmutató!$B$8:$C$11,2,FALSE))</f>
        <v/>
      </c>
      <c r="J76" s="43"/>
      <c r="K76" s="44"/>
      <c r="L76" s="43"/>
    </row>
    <row r="77" spans="1:12" ht="33.75" customHeight="1" x14ac:dyDescent="0.35">
      <c r="A77" s="75"/>
      <c r="B77" s="43"/>
      <c r="C77" s="44"/>
      <c r="D77" s="43"/>
      <c r="E77" s="44"/>
      <c r="F77" s="43"/>
      <c r="G77" s="44"/>
      <c r="H77" s="43"/>
      <c r="I77" s="44" t="str">
        <f>IF(ISBLANK(H77),"",VLOOKUP(H77,Útmutató!$B$8:$C$11,2,FALSE))</f>
        <v/>
      </c>
      <c r="J77" s="43"/>
      <c r="K77" s="44"/>
      <c r="L77" s="43"/>
    </row>
    <row r="78" spans="1:12" ht="33.75" customHeight="1" x14ac:dyDescent="0.35">
      <c r="A78" s="76"/>
      <c r="B78" s="62"/>
      <c r="C78" s="63"/>
      <c r="D78" s="62"/>
      <c r="E78" s="63"/>
      <c r="F78" s="62"/>
      <c r="G78" s="63"/>
      <c r="H78" s="43"/>
      <c r="I78" s="44" t="str">
        <f>IF(ISBLANK(H78),"",VLOOKUP(H78,Útmutató!$B$8:$C$11,2,FALSE))</f>
        <v/>
      </c>
      <c r="J78" s="62"/>
      <c r="K78" s="63"/>
      <c r="L78" s="62"/>
    </row>
    <row r="79" spans="1:12" ht="33.75" customHeight="1" x14ac:dyDescent="0.35">
      <c r="A79" s="77"/>
      <c r="B79" s="64"/>
      <c r="C79" s="64"/>
      <c r="D79" s="64"/>
      <c r="E79" s="64"/>
      <c r="F79" s="64"/>
      <c r="G79" s="64"/>
      <c r="H79" s="64"/>
      <c r="I79" s="64"/>
      <c r="J79" s="64"/>
      <c r="K79" s="64"/>
      <c r="L79" s="64"/>
    </row>
    <row r="80" spans="1:12" ht="33.75" customHeight="1" x14ac:dyDescent="0.35">
      <c r="A80" s="77"/>
      <c r="B80" s="64"/>
      <c r="C80" s="64"/>
      <c r="D80" s="64"/>
      <c r="E80" s="64"/>
      <c r="F80" s="64"/>
      <c r="G80" s="64"/>
      <c r="H80" s="64"/>
      <c r="I80" s="64"/>
      <c r="J80" s="64"/>
      <c r="K80" s="64"/>
      <c r="L80" s="64"/>
    </row>
    <row r="81" spans="1:12" ht="33.75" customHeight="1" x14ac:dyDescent="0.35">
      <c r="A81" s="77"/>
      <c r="B81" s="64"/>
      <c r="C81" s="64"/>
      <c r="D81" s="64"/>
      <c r="E81" s="64"/>
      <c r="F81" s="64"/>
      <c r="G81" s="64"/>
      <c r="H81" s="64"/>
      <c r="I81" s="64"/>
      <c r="J81" s="64"/>
      <c r="K81" s="64"/>
      <c r="L81" s="64"/>
    </row>
    <row r="82" spans="1:12" ht="33.75" customHeight="1" x14ac:dyDescent="0.35">
      <c r="A82" s="77"/>
      <c r="B82" s="64"/>
      <c r="C82" s="64"/>
      <c r="D82" s="64"/>
      <c r="E82" s="64"/>
      <c r="F82" s="64"/>
      <c r="G82" s="64"/>
      <c r="H82" s="64"/>
      <c r="I82" s="64"/>
      <c r="J82" s="64"/>
      <c r="K82" s="64"/>
      <c r="L82" s="64"/>
    </row>
    <row r="83" spans="1:12" ht="33.75" customHeight="1" x14ac:dyDescent="0.35">
      <c r="A83" s="77"/>
      <c r="B83" s="64"/>
      <c r="C83" s="64"/>
      <c r="D83" s="64"/>
      <c r="E83" s="64"/>
      <c r="F83" s="64"/>
      <c r="G83" s="64"/>
      <c r="H83" s="64"/>
      <c r="I83" s="64"/>
      <c r="J83" s="64"/>
      <c r="K83" s="64"/>
      <c r="L83" s="64"/>
    </row>
    <row r="84" spans="1:12" ht="33.75" customHeight="1" x14ac:dyDescent="0.35">
      <c r="A84" s="77"/>
      <c r="B84" s="64"/>
      <c r="C84" s="64"/>
      <c r="D84" s="64"/>
      <c r="E84" s="64"/>
      <c r="F84" s="64"/>
      <c r="G84" s="64"/>
      <c r="H84" s="64"/>
      <c r="I84" s="64"/>
      <c r="J84" s="64"/>
      <c r="K84" s="64"/>
      <c r="L84" s="64"/>
    </row>
    <row r="85" spans="1:12" ht="33.75" customHeight="1" x14ac:dyDescent="0.35">
      <c r="A85" s="77"/>
      <c r="B85" s="64"/>
      <c r="C85" s="64"/>
      <c r="D85" s="64"/>
      <c r="E85" s="64"/>
      <c r="F85" s="64"/>
      <c r="G85" s="64"/>
      <c r="H85" s="64"/>
      <c r="I85" s="64"/>
      <c r="J85" s="64"/>
      <c r="K85" s="64"/>
      <c r="L85" s="64"/>
    </row>
    <row r="86" spans="1:12" ht="33.75" customHeight="1" x14ac:dyDescent="0.35">
      <c r="A86" s="77"/>
      <c r="B86" s="64"/>
      <c r="C86" s="64"/>
      <c r="D86" s="64"/>
      <c r="E86" s="64"/>
      <c r="F86" s="64"/>
      <c r="G86" s="64"/>
      <c r="H86" s="64"/>
      <c r="I86" s="64"/>
      <c r="J86" s="64"/>
      <c r="K86" s="64"/>
      <c r="L86" s="64"/>
    </row>
    <row r="87" spans="1:12" ht="33.75" customHeight="1" x14ac:dyDescent="0.35">
      <c r="A87" s="77"/>
      <c r="B87" s="64"/>
      <c r="C87" s="64"/>
      <c r="D87" s="64"/>
      <c r="E87" s="64"/>
      <c r="F87" s="64"/>
      <c r="G87" s="64"/>
      <c r="H87" s="64"/>
      <c r="I87" s="64"/>
      <c r="J87" s="64"/>
      <c r="K87" s="64"/>
      <c r="L87" s="64"/>
    </row>
    <row r="88" spans="1:12" ht="33.75" customHeight="1" x14ac:dyDescent="0.35">
      <c r="A88" s="77"/>
      <c r="B88" s="64"/>
      <c r="C88" s="64"/>
      <c r="D88" s="64"/>
      <c r="E88" s="64"/>
      <c r="F88" s="64"/>
      <c r="G88" s="64"/>
      <c r="H88" s="64"/>
      <c r="I88" s="64"/>
      <c r="J88" s="64"/>
      <c r="K88" s="64"/>
      <c r="L88" s="64"/>
    </row>
    <row r="89" spans="1:12" ht="33.75" customHeight="1" x14ac:dyDescent="0.35">
      <c r="A89" s="77"/>
      <c r="B89" s="64"/>
      <c r="C89" s="64"/>
      <c r="D89" s="64"/>
      <c r="E89" s="64"/>
      <c r="F89" s="64"/>
      <c r="G89" s="64"/>
      <c r="H89" s="64"/>
      <c r="I89" s="64"/>
      <c r="J89" s="64"/>
      <c r="K89" s="64"/>
      <c r="L89" s="64"/>
    </row>
    <row r="90" spans="1:12" ht="33.75" customHeight="1" x14ac:dyDescent="0.35">
      <c r="A90" s="77"/>
      <c r="B90" s="64"/>
      <c r="C90" s="64"/>
      <c r="D90" s="64"/>
      <c r="E90" s="64"/>
      <c r="F90" s="64"/>
      <c r="G90" s="64"/>
      <c r="H90" s="64"/>
      <c r="I90" s="64"/>
      <c r="J90" s="64"/>
      <c r="K90" s="64"/>
      <c r="L90" s="64"/>
    </row>
    <row r="91" spans="1:12" ht="33.75" customHeight="1" x14ac:dyDescent="0.35">
      <c r="A91" s="77"/>
      <c r="B91" s="64"/>
      <c r="C91" s="64"/>
      <c r="D91" s="64"/>
      <c r="E91" s="64"/>
      <c r="F91" s="64"/>
      <c r="G91" s="64"/>
      <c r="H91" s="64"/>
      <c r="I91" s="64"/>
      <c r="J91" s="64"/>
      <c r="K91" s="64"/>
      <c r="L91" s="64"/>
    </row>
    <row r="92" spans="1:12" ht="33.75" customHeight="1" x14ac:dyDescent="0.35">
      <c r="A92" s="77"/>
      <c r="B92" s="64"/>
      <c r="C92" s="64"/>
      <c r="D92" s="64"/>
      <c r="E92" s="64"/>
      <c r="F92" s="64"/>
      <c r="G92" s="64"/>
      <c r="H92" s="64"/>
      <c r="I92" s="64"/>
      <c r="J92" s="64"/>
      <c r="K92" s="64"/>
      <c r="L92" s="64"/>
    </row>
    <row r="93" spans="1:12" ht="33.75" customHeight="1" x14ac:dyDescent="0.35">
      <c r="A93" s="77"/>
      <c r="B93" s="64"/>
      <c r="C93" s="64"/>
      <c r="D93" s="64"/>
      <c r="E93" s="64"/>
      <c r="F93" s="64"/>
      <c r="G93" s="64"/>
      <c r="H93" s="64"/>
      <c r="I93" s="64"/>
      <c r="J93" s="64"/>
      <c r="K93" s="64"/>
      <c r="L93" s="64"/>
    </row>
    <row r="94" spans="1:12" ht="33.75" customHeight="1" x14ac:dyDescent="0.35">
      <c r="A94" s="77"/>
      <c r="B94" s="64"/>
      <c r="C94" s="64"/>
      <c r="D94" s="64"/>
      <c r="E94" s="64"/>
      <c r="F94" s="64"/>
      <c r="G94" s="64"/>
      <c r="H94" s="64"/>
      <c r="I94" s="64"/>
      <c r="J94" s="64"/>
      <c r="K94" s="64"/>
      <c r="L94" s="64"/>
    </row>
    <row r="95" spans="1:12" ht="33.75" customHeight="1" x14ac:dyDescent="0.35">
      <c r="A95" s="77"/>
      <c r="B95" s="64"/>
      <c r="C95" s="64"/>
      <c r="D95" s="64"/>
      <c r="E95" s="64"/>
      <c r="F95" s="64"/>
      <c r="G95" s="64"/>
      <c r="H95" s="64"/>
      <c r="I95" s="64"/>
      <c r="J95" s="64"/>
      <c r="K95" s="64"/>
      <c r="L95" s="64"/>
    </row>
    <row r="96" spans="1:12" ht="33.75" customHeight="1" x14ac:dyDescent="0.35">
      <c r="A96" s="77"/>
      <c r="B96" s="64"/>
      <c r="C96" s="64"/>
      <c r="D96" s="64"/>
      <c r="E96" s="64"/>
      <c r="F96" s="64"/>
      <c r="G96" s="64"/>
      <c r="H96" s="64"/>
      <c r="I96" s="64"/>
      <c r="J96" s="64"/>
      <c r="K96" s="64"/>
      <c r="L96" s="64"/>
    </row>
    <row r="97" spans="1:12" ht="33.75" customHeight="1" x14ac:dyDescent="0.35">
      <c r="A97" s="77"/>
      <c r="B97" s="64"/>
      <c r="C97" s="64"/>
      <c r="D97" s="64"/>
      <c r="E97" s="64"/>
      <c r="F97" s="64"/>
      <c r="G97" s="64"/>
      <c r="H97" s="64"/>
      <c r="I97" s="64"/>
      <c r="J97" s="64"/>
      <c r="K97" s="64"/>
      <c r="L97" s="64"/>
    </row>
    <row r="98" spans="1:12" ht="33.75" customHeight="1" x14ac:dyDescent="0.35">
      <c r="A98" s="77"/>
      <c r="B98" s="64"/>
      <c r="C98" s="64"/>
      <c r="D98" s="64"/>
      <c r="E98" s="64"/>
      <c r="F98" s="64"/>
      <c r="G98" s="64"/>
      <c r="H98" s="64"/>
      <c r="I98" s="64"/>
      <c r="J98" s="64"/>
      <c r="K98" s="64"/>
      <c r="L98" s="64"/>
    </row>
    <row r="99" spans="1:12" ht="33.75" customHeight="1" x14ac:dyDescent="0.35">
      <c r="A99" s="77"/>
      <c r="B99" s="64"/>
      <c r="C99" s="64"/>
      <c r="D99" s="64"/>
      <c r="E99" s="64"/>
      <c r="F99" s="64"/>
      <c r="G99" s="64"/>
      <c r="H99" s="64"/>
      <c r="I99" s="64"/>
      <c r="J99" s="64"/>
      <c r="K99" s="64"/>
      <c r="L99" s="64"/>
    </row>
    <row r="100" spans="1:12" ht="33.75" customHeight="1" x14ac:dyDescent="0.35">
      <c r="A100" s="77"/>
      <c r="B100" s="64"/>
      <c r="C100" s="64"/>
      <c r="D100" s="64"/>
      <c r="E100" s="64"/>
      <c r="F100" s="64"/>
      <c r="G100" s="64"/>
      <c r="H100" s="64"/>
      <c r="I100" s="64"/>
      <c r="J100" s="64"/>
      <c r="K100" s="64"/>
      <c r="L100" s="64"/>
    </row>
    <row r="101" spans="1:12" ht="33.75" customHeight="1" x14ac:dyDescent="0.35">
      <c r="A101" s="77"/>
      <c r="B101" s="64"/>
      <c r="C101" s="64"/>
      <c r="D101" s="64"/>
      <c r="E101" s="64"/>
      <c r="F101" s="64"/>
      <c r="G101" s="64"/>
      <c r="H101" s="64"/>
      <c r="I101" s="64"/>
      <c r="J101" s="64"/>
      <c r="K101" s="64"/>
      <c r="L101" s="64"/>
    </row>
    <row r="102" spans="1:12" ht="33.75" customHeight="1" x14ac:dyDescent="0.35">
      <c r="A102" s="77"/>
      <c r="B102" s="64"/>
      <c r="C102" s="64"/>
      <c r="D102" s="64"/>
      <c r="E102" s="64"/>
      <c r="F102" s="64"/>
      <c r="G102" s="64"/>
      <c r="H102" s="64"/>
      <c r="I102" s="64"/>
      <c r="J102" s="64"/>
      <c r="K102" s="64"/>
      <c r="L102" s="64"/>
    </row>
    <row r="103" spans="1:12" ht="33.75" customHeight="1" x14ac:dyDescent="0.35">
      <c r="A103" s="77"/>
      <c r="B103" s="64"/>
      <c r="C103" s="64"/>
      <c r="D103" s="64"/>
      <c r="E103" s="64"/>
      <c r="F103" s="64"/>
      <c r="G103" s="64"/>
      <c r="H103" s="64"/>
      <c r="I103" s="64"/>
      <c r="J103" s="64"/>
      <c r="K103" s="64"/>
      <c r="L103" s="64"/>
    </row>
    <row r="104" spans="1:12" ht="33.75" customHeight="1" x14ac:dyDescent="0.35">
      <c r="A104" s="77"/>
      <c r="B104" s="64"/>
      <c r="C104" s="64"/>
      <c r="D104" s="64"/>
      <c r="E104" s="64"/>
      <c r="F104" s="64"/>
      <c r="G104" s="64"/>
      <c r="H104" s="64"/>
      <c r="I104" s="64"/>
      <c r="J104" s="64"/>
      <c r="K104" s="64"/>
      <c r="L104" s="64"/>
    </row>
    <row r="105" spans="1:12" ht="33.75" customHeight="1" x14ac:dyDescent="0.35">
      <c r="A105" s="77"/>
      <c r="B105" s="64"/>
      <c r="C105" s="64"/>
      <c r="D105" s="64"/>
      <c r="E105" s="64"/>
      <c r="F105" s="64"/>
      <c r="G105" s="64"/>
      <c r="H105" s="64"/>
      <c r="I105" s="64"/>
      <c r="J105" s="64"/>
      <c r="K105" s="64"/>
      <c r="L105" s="64"/>
    </row>
    <row r="106" spans="1:12" ht="33.75" customHeight="1" x14ac:dyDescent="0.35">
      <c r="A106" s="77"/>
      <c r="B106" s="64"/>
      <c r="C106" s="64"/>
      <c r="D106" s="64"/>
      <c r="E106" s="64"/>
      <c r="F106" s="64"/>
      <c r="G106" s="64"/>
      <c r="H106" s="64"/>
      <c r="I106" s="64"/>
      <c r="J106" s="64"/>
      <c r="K106" s="64"/>
      <c r="L106" s="64"/>
    </row>
    <row r="107" spans="1:12" ht="33.75" customHeight="1" x14ac:dyDescent="0.35">
      <c r="A107" s="77"/>
      <c r="B107" s="64"/>
      <c r="C107" s="64"/>
      <c r="D107" s="64"/>
      <c r="E107" s="64"/>
      <c r="F107" s="64"/>
      <c r="G107" s="64"/>
      <c r="H107" s="64"/>
      <c r="I107" s="64"/>
      <c r="J107" s="64"/>
      <c r="K107" s="64"/>
      <c r="L107" s="64"/>
    </row>
    <row r="108" spans="1:12" ht="33.75" customHeight="1" x14ac:dyDescent="0.35">
      <c r="A108" s="77"/>
      <c r="B108" s="64"/>
      <c r="C108" s="64"/>
      <c r="D108" s="64"/>
      <c r="E108" s="64"/>
      <c r="F108" s="64"/>
      <c r="G108" s="64"/>
      <c r="H108" s="64"/>
      <c r="I108" s="64"/>
      <c r="J108" s="64"/>
      <c r="K108" s="64"/>
      <c r="L108" s="64"/>
    </row>
    <row r="109" spans="1:12" ht="33.75" customHeight="1" x14ac:dyDescent="0.35">
      <c r="A109" s="77"/>
      <c r="B109" s="64"/>
      <c r="C109" s="64"/>
      <c r="D109" s="64"/>
      <c r="E109" s="64"/>
      <c r="F109" s="64"/>
      <c r="G109" s="64"/>
      <c r="H109" s="64"/>
      <c r="I109" s="64"/>
      <c r="J109" s="64"/>
      <c r="K109" s="64"/>
      <c r="L109" s="64"/>
    </row>
    <row r="110" spans="1:12" ht="33.75" customHeight="1" x14ac:dyDescent="0.35">
      <c r="A110" s="77"/>
      <c r="B110" s="64"/>
      <c r="C110" s="64"/>
      <c r="D110" s="64"/>
      <c r="E110" s="64"/>
      <c r="F110" s="64"/>
      <c r="G110" s="64"/>
      <c r="H110" s="64"/>
      <c r="I110" s="64"/>
      <c r="J110" s="64"/>
      <c r="K110" s="64"/>
      <c r="L110" s="64"/>
    </row>
    <row r="111" spans="1:12" ht="33.75" customHeight="1" x14ac:dyDescent="0.35">
      <c r="A111" s="77"/>
      <c r="B111" s="64"/>
      <c r="C111" s="64"/>
      <c r="D111" s="64"/>
      <c r="E111" s="64"/>
      <c r="F111" s="64"/>
      <c r="G111" s="64"/>
      <c r="H111" s="64"/>
      <c r="I111" s="64"/>
      <c r="J111" s="64"/>
      <c r="K111" s="64"/>
      <c r="L111" s="64"/>
    </row>
    <row r="112" spans="1:12" ht="33.75" customHeight="1" x14ac:dyDescent="0.35">
      <c r="A112" s="77"/>
      <c r="B112" s="64"/>
      <c r="C112" s="64"/>
      <c r="D112" s="64"/>
      <c r="E112" s="64"/>
      <c r="F112" s="64"/>
      <c r="G112" s="64"/>
      <c r="H112" s="64"/>
      <c r="I112" s="64"/>
      <c r="J112" s="64"/>
      <c r="K112" s="64"/>
      <c r="L112" s="64"/>
    </row>
    <row r="113" spans="1:12" ht="33.75" customHeight="1" x14ac:dyDescent="0.35">
      <c r="A113" s="77"/>
      <c r="B113" s="64"/>
      <c r="C113" s="64"/>
      <c r="D113" s="64"/>
      <c r="E113" s="64"/>
      <c r="F113" s="64"/>
      <c r="G113" s="64"/>
      <c r="H113" s="64"/>
      <c r="I113" s="64"/>
      <c r="J113" s="64"/>
      <c r="K113" s="64"/>
      <c r="L113" s="64"/>
    </row>
    <row r="114" spans="1:12" ht="33.75" customHeight="1" x14ac:dyDescent="0.35">
      <c r="A114" s="77"/>
      <c r="B114" s="64"/>
      <c r="C114" s="64"/>
      <c r="D114" s="64"/>
      <c r="E114" s="64"/>
      <c r="F114" s="64"/>
      <c r="G114" s="64"/>
      <c r="H114" s="64"/>
      <c r="I114" s="64"/>
      <c r="J114" s="64"/>
      <c r="K114" s="64"/>
      <c r="L114" s="64"/>
    </row>
    <row r="115" spans="1:12" ht="33.75" customHeight="1" x14ac:dyDescent="0.35">
      <c r="A115" s="77"/>
      <c r="B115" s="64"/>
      <c r="C115" s="64"/>
      <c r="D115" s="64"/>
      <c r="E115" s="64"/>
      <c r="F115" s="64"/>
      <c r="G115" s="64"/>
      <c r="H115" s="64"/>
      <c r="I115" s="64"/>
      <c r="J115" s="64"/>
      <c r="K115" s="64"/>
      <c r="L115" s="64"/>
    </row>
    <row r="116" spans="1:12" ht="33.75" customHeight="1" x14ac:dyDescent="0.35">
      <c r="A116" s="77"/>
      <c r="B116" s="64"/>
      <c r="C116" s="64"/>
      <c r="D116" s="64"/>
      <c r="E116" s="64"/>
      <c r="F116" s="64"/>
      <c r="G116" s="64"/>
      <c r="H116" s="64"/>
      <c r="I116" s="64"/>
      <c r="J116" s="64"/>
      <c r="K116" s="64"/>
      <c r="L116" s="64"/>
    </row>
    <row r="117" spans="1:12" ht="33.75" customHeight="1" x14ac:dyDescent="0.35">
      <c r="A117" s="77"/>
      <c r="B117" s="64"/>
      <c r="C117" s="64"/>
      <c r="D117" s="64"/>
      <c r="E117" s="64"/>
      <c r="F117" s="64"/>
      <c r="G117" s="64"/>
      <c r="H117" s="64"/>
      <c r="I117" s="64"/>
      <c r="J117" s="64"/>
      <c r="K117" s="64"/>
      <c r="L117" s="64"/>
    </row>
    <row r="118" spans="1:12" ht="33.75" customHeight="1" x14ac:dyDescent="0.35">
      <c r="A118" s="77"/>
      <c r="B118" s="64"/>
      <c r="C118" s="64"/>
      <c r="D118" s="64"/>
      <c r="E118" s="64"/>
      <c r="F118" s="64"/>
      <c r="G118" s="64"/>
      <c r="H118" s="64"/>
      <c r="I118" s="64"/>
      <c r="J118" s="64"/>
      <c r="K118" s="64"/>
      <c r="L118" s="64"/>
    </row>
    <row r="119" spans="1:12" ht="33.75" customHeight="1" x14ac:dyDescent="0.35">
      <c r="A119" s="77"/>
      <c r="B119" s="64"/>
      <c r="C119" s="64"/>
      <c r="D119" s="64"/>
      <c r="E119" s="64"/>
      <c r="F119" s="64"/>
      <c r="G119" s="64"/>
      <c r="H119" s="64"/>
      <c r="I119" s="64"/>
      <c r="J119" s="64"/>
      <c r="K119" s="64"/>
      <c r="L119" s="64"/>
    </row>
    <row r="120" spans="1:12" ht="33.75" customHeight="1" x14ac:dyDescent="0.35">
      <c r="A120" s="77"/>
      <c r="B120" s="64"/>
      <c r="C120" s="64"/>
      <c r="D120" s="64"/>
      <c r="E120" s="64"/>
      <c r="F120" s="64"/>
      <c r="G120" s="64"/>
      <c r="H120" s="64"/>
      <c r="I120" s="64"/>
      <c r="J120" s="64"/>
      <c r="K120" s="64"/>
      <c r="L120" s="64"/>
    </row>
    <row r="121" spans="1:12" ht="33.75" customHeight="1" x14ac:dyDescent="0.35">
      <c r="A121" s="77"/>
      <c r="B121" s="64"/>
      <c r="C121" s="64"/>
      <c r="D121" s="64"/>
      <c r="E121" s="64"/>
      <c r="F121" s="64"/>
      <c r="G121" s="64"/>
      <c r="H121" s="64"/>
      <c r="I121" s="64"/>
      <c r="J121" s="64"/>
      <c r="K121" s="64"/>
      <c r="L121" s="64"/>
    </row>
    <row r="122" spans="1:12" ht="33.75" customHeight="1" x14ac:dyDescent="0.35">
      <c r="A122" s="77"/>
      <c r="B122" s="64"/>
      <c r="C122" s="64"/>
      <c r="D122" s="64"/>
      <c r="E122" s="64"/>
      <c r="F122" s="64"/>
      <c r="G122" s="64"/>
      <c r="H122" s="64"/>
      <c r="I122" s="64"/>
      <c r="J122" s="64"/>
      <c r="K122" s="64"/>
      <c r="L122" s="64"/>
    </row>
    <row r="123" spans="1:12" ht="33.75" customHeight="1" x14ac:dyDescent="0.35">
      <c r="A123" s="77"/>
      <c r="B123" s="64"/>
      <c r="C123" s="64"/>
      <c r="D123" s="64"/>
      <c r="E123" s="64"/>
      <c r="F123" s="64"/>
      <c r="G123" s="64"/>
      <c r="H123" s="64"/>
      <c r="I123" s="64"/>
      <c r="J123" s="64"/>
      <c r="K123" s="64"/>
      <c r="L123" s="64"/>
    </row>
    <row r="124" spans="1:12" ht="33.75" customHeight="1" x14ac:dyDescent="0.35">
      <c r="A124" s="77"/>
      <c r="B124" s="64"/>
      <c r="C124" s="64"/>
      <c r="D124" s="64"/>
      <c r="E124" s="64"/>
      <c r="F124" s="64"/>
      <c r="G124" s="64"/>
      <c r="H124" s="64"/>
      <c r="I124" s="64"/>
      <c r="J124" s="64"/>
      <c r="K124" s="64"/>
      <c r="L124" s="64"/>
    </row>
    <row r="125" spans="1:12" ht="33.75" customHeight="1" x14ac:dyDescent="0.35">
      <c r="A125" s="77"/>
      <c r="B125" s="64"/>
      <c r="C125" s="64"/>
      <c r="D125" s="64"/>
      <c r="E125" s="64"/>
      <c r="F125" s="64"/>
      <c r="G125" s="64"/>
      <c r="H125" s="64"/>
      <c r="I125" s="64"/>
      <c r="J125" s="64"/>
      <c r="K125" s="64"/>
      <c r="L125" s="64"/>
    </row>
    <row r="126" spans="1:12" ht="33.75" customHeight="1" x14ac:dyDescent="0.35">
      <c r="A126" s="77"/>
      <c r="B126" s="64"/>
      <c r="C126" s="64"/>
      <c r="D126" s="64"/>
      <c r="E126" s="64"/>
      <c r="F126" s="64"/>
      <c r="G126" s="64"/>
      <c r="H126" s="64"/>
      <c r="I126" s="64"/>
      <c r="J126" s="64"/>
      <c r="K126" s="64"/>
      <c r="L126" s="64"/>
    </row>
    <row r="127" spans="1:12" ht="33.75" customHeight="1" x14ac:dyDescent="0.35">
      <c r="A127" s="77"/>
      <c r="B127" s="64"/>
      <c r="C127" s="64"/>
      <c r="D127" s="64"/>
      <c r="E127" s="64"/>
      <c r="F127" s="64"/>
      <c r="G127" s="64"/>
      <c r="H127" s="64"/>
      <c r="I127" s="64"/>
      <c r="J127" s="64"/>
      <c r="K127" s="64"/>
      <c r="L127" s="64"/>
    </row>
    <row r="128" spans="1:12" ht="33.75" customHeight="1" x14ac:dyDescent="0.35">
      <c r="A128" s="77"/>
      <c r="B128" s="64"/>
      <c r="C128" s="64"/>
      <c r="D128" s="64"/>
      <c r="E128" s="64"/>
      <c r="F128" s="64"/>
      <c r="G128" s="64"/>
      <c r="H128" s="64"/>
      <c r="I128" s="64"/>
      <c r="J128" s="64"/>
      <c r="K128" s="64"/>
      <c r="L128" s="64"/>
    </row>
    <row r="129" spans="1:12" ht="33.75" customHeight="1" x14ac:dyDescent="0.35">
      <c r="A129" s="77"/>
      <c r="B129" s="64"/>
      <c r="C129" s="64"/>
      <c r="D129" s="64"/>
      <c r="E129" s="64"/>
      <c r="F129" s="64"/>
      <c r="G129" s="64"/>
      <c r="H129" s="64"/>
      <c r="I129" s="64"/>
      <c r="J129" s="64"/>
      <c r="K129" s="64"/>
      <c r="L129" s="64"/>
    </row>
    <row r="130" spans="1:12" ht="33.75" customHeight="1" x14ac:dyDescent="0.35">
      <c r="A130" s="77"/>
      <c r="B130" s="64"/>
      <c r="C130" s="64"/>
      <c r="D130" s="64"/>
      <c r="E130" s="64"/>
      <c r="F130" s="64"/>
      <c r="G130" s="64"/>
      <c r="H130" s="64"/>
      <c r="I130" s="64"/>
      <c r="J130" s="64"/>
      <c r="K130" s="64"/>
      <c r="L130" s="64"/>
    </row>
    <row r="131" spans="1:12" ht="33.75" customHeight="1" x14ac:dyDescent="0.35">
      <c r="A131" s="77"/>
      <c r="B131" s="64"/>
      <c r="C131" s="64"/>
      <c r="D131" s="64"/>
      <c r="E131" s="64"/>
      <c r="F131" s="64"/>
      <c r="G131" s="64"/>
      <c r="H131" s="64"/>
      <c r="I131" s="64"/>
      <c r="J131" s="64"/>
      <c r="K131" s="64"/>
      <c r="L131" s="64"/>
    </row>
    <row r="132" spans="1:12" ht="33.75" customHeight="1" x14ac:dyDescent="0.35">
      <c r="A132" s="77"/>
      <c r="B132" s="64"/>
      <c r="C132" s="64"/>
      <c r="D132" s="64"/>
      <c r="E132" s="64"/>
      <c r="F132" s="64"/>
      <c r="G132" s="64"/>
      <c r="H132" s="64"/>
      <c r="I132" s="64"/>
      <c r="J132" s="64"/>
      <c r="K132" s="64"/>
      <c r="L132" s="64"/>
    </row>
    <row r="133" spans="1:12" ht="33.75" customHeight="1" x14ac:dyDescent="0.35">
      <c r="A133" s="77"/>
      <c r="B133" s="64"/>
      <c r="C133" s="64"/>
      <c r="D133" s="64"/>
      <c r="E133" s="64"/>
      <c r="F133" s="64"/>
      <c r="G133" s="64"/>
      <c r="H133" s="64"/>
      <c r="I133" s="64"/>
      <c r="J133" s="64"/>
      <c r="K133" s="64"/>
      <c r="L133" s="64"/>
    </row>
    <row r="134" spans="1:12" ht="33.75" customHeight="1" x14ac:dyDescent="0.35">
      <c r="A134" s="77"/>
      <c r="B134" s="64"/>
      <c r="C134" s="64"/>
      <c r="D134" s="64"/>
      <c r="E134" s="64"/>
      <c r="F134" s="64"/>
      <c r="G134" s="64"/>
      <c r="H134" s="64"/>
      <c r="I134" s="64"/>
      <c r="J134" s="64"/>
      <c r="K134" s="64"/>
      <c r="L134" s="64"/>
    </row>
    <row r="135" spans="1:12" ht="33.75" customHeight="1" x14ac:dyDescent="0.35">
      <c r="A135" s="77"/>
      <c r="B135" s="64"/>
      <c r="C135" s="64"/>
      <c r="D135" s="64"/>
      <c r="E135" s="64"/>
      <c r="F135" s="64"/>
      <c r="G135" s="64"/>
      <c r="H135" s="64"/>
      <c r="I135" s="64"/>
      <c r="J135" s="64"/>
      <c r="K135" s="64"/>
      <c r="L135" s="64"/>
    </row>
    <row r="136" spans="1:12" ht="33.75" customHeight="1" x14ac:dyDescent="0.35">
      <c r="A136" s="77"/>
      <c r="B136" s="64"/>
      <c r="C136" s="64"/>
      <c r="D136" s="64"/>
      <c r="E136" s="64"/>
      <c r="F136" s="64"/>
      <c r="G136" s="64"/>
      <c r="H136" s="64"/>
      <c r="I136" s="64"/>
      <c r="J136" s="64"/>
      <c r="K136" s="64"/>
      <c r="L136" s="64"/>
    </row>
    <row r="137" spans="1:12" ht="33.75" customHeight="1" x14ac:dyDescent="0.35">
      <c r="A137" s="77"/>
      <c r="B137" s="64"/>
      <c r="C137" s="64"/>
      <c r="D137" s="64"/>
      <c r="E137" s="64"/>
      <c r="F137" s="64"/>
      <c r="G137" s="64"/>
      <c r="H137" s="64"/>
      <c r="I137" s="64"/>
      <c r="J137" s="64"/>
      <c r="K137" s="64"/>
      <c r="L137" s="64"/>
    </row>
    <row r="138" spans="1:12" ht="33.75" customHeight="1" x14ac:dyDescent="0.35">
      <c r="A138" s="77"/>
      <c r="B138" s="64"/>
      <c r="C138" s="64"/>
      <c r="D138" s="64"/>
      <c r="E138" s="64"/>
      <c r="F138" s="64"/>
      <c r="G138" s="64"/>
      <c r="H138" s="64"/>
      <c r="I138" s="64"/>
      <c r="J138" s="64"/>
      <c r="K138" s="64"/>
      <c r="L138" s="64"/>
    </row>
    <row r="139" spans="1:12" ht="33.75" customHeight="1" x14ac:dyDescent="0.35">
      <c r="A139" s="77"/>
      <c r="B139" s="64"/>
      <c r="C139" s="64"/>
      <c r="D139" s="64"/>
      <c r="E139" s="64"/>
      <c r="F139" s="64"/>
      <c r="G139" s="64"/>
      <c r="H139" s="64"/>
      <c r="I139" s="64"/>
      <c r="J139" s="64"/>
      <c r="K139" s="64"/>
      <c r="L139" s="64"/>
    </row>
    <row r="140" spans="1:12" ht="33.75" customHeight="1" x14ac:dyDescent="0.35">
      <c r="A140" s="77"/>
      <c r="B140" s="64"/>
      <c r="C140" s="64"/>
      <c r="D140" s="64"/>
      <c r="E140" s="64"/>
      <c r="F140" s="64"/>
      <c r="G140" s="64"/>
      <c r="H140" s="64"/>
      <c r="I140" s="64"/>
      <c r="J140" s="64"/>
      <c r="K140" s="64"/>
      <c r="L140" s="64"/>
    </row>
    <row r="141" spans="1:12" ht="33.75" customHeight="1" x14ac:dyDescent="0.35">
      <c r="A141" s="77"/>
      <c r="B141" s="64"/>
      <c r="C141" s="64"/>
      <c r="D141" s="64"/>
      <c r="E141" s="64"/>
      <c r="F141" s="64"/>
      <c r="G141" s="64"/>
      <c r="H141" s="64"/>
      <c r="I141" s="64"/>
      <c r="J141" s="64"/>
      <c r="K141" s="64"/>
      <c r="L141" s="64"/>
    </row>
    <row r="142" spans="1:12" ht="33.75" customHeight="1" x14ac:dyDescent="0.35">
      <c r="A142" s="77"/>
      <c r="B142" s="64"/>
      <c r="C142" s="64"/>
      <c r="D142" s="64"/>
      <c r="E142" s="64"/>
      <c r="F142" s="64"/>
      <c r="G142" s="64"/>
      <c r="H142" s="64"/>
      <c r="I142" s="64"/>
      <c r="J142" s="64"/>
      <c r="K142" s="64"/>
      <c r="L142" s="64"/>
    </row>
    <row r="143" spans="1:12" ht="33.75" customHeight="1" x14ac:dyDescent="0.35">
      <c r="A143" s="77"/>
      <c r="B143" s="64"/>
      <c r="C143" s="64"/>
      <c r="D143" s="64"/>
      <c r="E143" s="64"/>
      <c r="F143" s="64"/>
      <c r="G143" s="64"/>
      <c r="H143" s="64"/>
      <c r="I143" s="64"/>
      <c r="J143" s="64"/>
      <c r="K143" s="64"/>
      <c r="L143" s="64"/>
    </row>
    <row r="144" spans="1:12" ht="33.75" customHeight="1" x14ac:dyDescent="0.35">
      <c r="A144" s="77"/>
      <c r="B144" s="64"/>
      <c r="C144" s="64"/>
      <c r="D144" s="64"/>
      <c r="E144" s="64"/>
      <c r="F144" s="64"/>
      <c r="G144" s="64"/>
      <c r="H144" s="64"/>
      <c r="I144" s="64"/>
      <c r="J144" s="64"/>
      <c r="K144" s="64"/>
      <c r="L144" s="64"/>
    </row>
    <row r="145" spans="1:12" ht="33.75" customHeight="1" x14ac:dyDescent="0.35">
      <c r="A145" s="77"/>
      <c r="B145" s="64"/>
      <c r="C145" s="64"/>
      <c r="D145" s="64"/>
      <c r="E145" s="64"/>
      <c r="F145" s="64"/>
      <c r="G145" s="64"/>
      <c r="H145" s="64"/>
      <c r="I145" s="64"/>
      <c r="J145" s="64"/>
      <c r="K145" s="64"/>
      <c r="L145" s="64"/>
    </row>
    <row r="146" spans="1:12" ht="33.75" customHeight="1" x14ac:dyDescent="0.35">
      <c r="A146" s="77"/>
      <c r="B146" s="64"/>
      <c r="C146" s="64"/>
      <c r="D146" s="64"/>
      <c r="E146" s="64"/>
      <c r="F146" s="64"/>
      <c r="G146" s="64"/>
      <c r="H146" s="64"/>
      <c r="I146" s="64"/>
      <c r="J146" s="64"/>
      <c r="K146" s="64"/>
      <c r="L146" s="64"/>
    </row>
    <row r="147" spans="1:12" ht="33.75" customHeight="1" x14ac:dyDescent="0.35">
      <c r="A147" s="77"/>
      <c r="B147" s="64"/>
      <c r="C147" s="64"/>
      <c r="D147" s="64"/>
      <c r="E147" s="64"/>
      <c r="F147" s="64"/>
      <c r="G147" s="64"/>
      <c r="H147" s="64"/>
      <c r="I147" s="64"/>
      <c r="J147" s="64"/>
      <c r="K147" s="64"/>
      <c r="L147" s="64"/>
    </row>
    <row r="148" spans="1:12" ht="33.75" customHeight="1" x14ac:dyDescent="0.35">
      <c r="A148" s="77"/>
      <c r="B148" s="64"/>
      <c r="C148" s="64"/>
      <c r="D148" s="64"/>
      <c r="E148" s="64"/>
      <c r="F148" s="64"/>
      <c r="G148" s="64"/>
      <c r="H148" s="64"/>
      <c r="I148" s="64"/>
      <c r="J148" s="64"/>
      <c r="K148" s="64"/>
      <c r="L148" s="64"/>
    </row>
    <row r="149" spans="1:12" ht="33.75" customHeight="1" x14ac:dyDescent="0.35">
      <c r="A149" s="77"/>
      <c r="B149" s="64"/>
      <c r="C149" s="64"/>
      <c r="D149" s="64"/>
      <c r="E149" s="64"/>
      <c r="F149" s="64"/>
      <c r="G149" s="64"/>
      <c r="H149" s="64"/>
      <c r="I149" s="64"/>
      <c r="J149" s="64"/>
      <c r="K149" s="64"/>
      <c r="L149" s="64"/>
    </row>
    <row r="150" spans="1:12" ht="33.75" customHeight="1" x14ac:dyDescent="0.35">
      <c r="A150" s="77"/>
      <c r="B150" s="64"/>
      <c r="C150" s="64"/>
      <c r="D150" s="64"/>
      <c r="E150" s="64"/>
      <c r="F150" s="64"/>
      <c r="G150" s="64"/>
      <c r="H150" s="64"/>
      <c r="I150" s="64"/>
      <c r="J150" s="64"/>
      <c r="K150" s="64"/>
      <c r="L150" s="64"/>
    </row>
    <row r="151" spans="1:12" ht="33.75" customHeight="1" x14ac:dyDescent="0.35">
      <c r="A151" s="77"/>
      <c r="B151" s="64"/>
      <c r="C151" s="64"/>
      <c r="D151" s="64"/>
      <c r="E151" s="64"/>
      <c r="F151" s="64"/>
      <c r="G151" s="64"/>
      <c r="H151" s="64"/>
      <c r="I151" s="64"/>
      <c r="J151" s="64"/>
      <c r="K151" s="64"/>
      <c r="L151" s="64"/>
    </row>
    <row r="152" spans="1:12" ht="33.75" customHeight="1" x14ac:dyDescent="0.35">
      <c r="A152" s="77"/>
      <c r="B152" s="64"/>
      <c r="C152" s="64"/>
      <c r="D152" s="64"/>
      <c r="E152" s="64"/>
      <c r="F152" s="64"/>
      <c r="G152" s="64"/>
      <c r="H152" s="64"/>
      <c r="I152" s="64"/>
      <c r="J152" s="64"/>
      <c r="K152" s="64"/>
      <c r="L152" s="64"/>
    </row>
    <row r="153" spans="1:12" ht="33.75" customHeight="1" x14ac:dyDescent="0.35">
      <c r="A153" s="77"/>
      <c r="B153" s="64"/>
      <c r="C153" s="64"/>
      <c r="D153" s="64"/>
      <c r="E153" s="64"/>
      <c r="F153" s="64"/>
      <c r="G153" s="64"/>
      <c r="H153" s="64"/>
      <c r="I153" s="64"/>
      <c r="J153" s="64"/>
      <c r="K153" s="64"/>
      <c r="L153" s="64"/>
    </row>
  </sheetData>
  <mergeCells count="5">
    <mergeCell ref="B2:C2"/>
    <mergeCell ref="D2:E2"/>
    <mergeCell ref="F2:G2"/>
    <mergeCell ref="H2:I2"/>
    <mergeCell ref="J2:K2"/>
  </mergeCells>
  <dataValidations count="2">
    <dataValidation type="list" allowBlank="1" showInputMessage="1" showErrorMessage="1" sqref="H69:H70 H30:H38 H41:H47 H62:H66 H72:H78 H49:H51 H53 H4:H6 H8:H14 H16 H19 H21 H23 H25:H28 H55:H59" xr:uid="{00000000-0002-0000-0100-000000000000}">
      <formula1>Bejegyzes</formula1>
    </dataValidation>
    <dataValidation type="list" allowBlank="1" showInputMessage="1" showErrorMessage="1" sqref="H29 H39:H40 H48 H60:H61 H67:H68 H71 H52 H54" xr:uid="{00000000-0002-0000-0100-000001000000}">
      <formula1>Bejegyzes</formula1>
      <formula2>0</formula2>
    </dataValidation>
  </dataValidations>
  <pageMargins left="3.937007874015748E-2" right="3.937007874015748E-2" top="0.55118110236220474" bottom="0.35433070866141736" header="0.31496062992125984" footer="0.31496062992125984"/>
  <pageSetup paperSize="8" scale="70" orientation="landscape" r:id="rId1"/>
  <rowBreaks count="3" manualBreakCount="3">
    <brk id="9" max="11" man="1"/>
    <brk id="20" max="11" man="1"/>
    <brk id="24" max="16383" man="1"/>
  </rowBreaks>
  <colBreaks count="1" manualBreakCount="1">
    <brk id="6"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Lívia Sipos</cp:lastModifiedBy>
  <cp:lastPrinted>2024-06-12T06:31:02Z</cp:lastPrinted>
  <dcterms:created xsi:type="dcterms:W3CDTF">2016-05-11T08:28:59Z</dcterms:created>
  <dcterms:modified xsi:type="dcterms:W3CDTF">2024-06-25T17:00:33Z</dcterms:modified>
</cp:coreProperties>
</file>